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rre\Documents\"/>
    </mc:Choice>
  </mc:AlternateContent>
  <xr:revisionPtr revIDLastSave="0" documentId="8_{BC196CB1-67C9-48B3-BDA5-A889C14FF2B3}" xr6:coauthVersionLast="47" xr6:coauthVersionMax="47" xr10:uidLastSave="{00000000-0000-0000-0000-000000000000}"/>
  <bookViews>
    <workbookView xWindow="-165" yWindow="-165" windowWidth="38730" windowHeight="21330" xr2:uid="{8F98BB83-A8AF-4097-8C9D-65A06FF551AA}"/>
  </bookViews>
  <sheets>
    <sheet name="Måndag" sheetId="1" r:id="rId1"/>
    <sheet name="Tisdag" sheetId="3" r:id="rId2"/>
    <sheet name="Onsdag" sheetId="4" r:id="rId3"/>
    <sheet name="Torsdag" sheetId="5" r:id="rId4"/>
    <sheet name="Fredag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6" l="1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32" i="6" s="1"/>
  <c r="E32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32" i="5" s="1"/>
  <c r="E32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2" i="4" s="1"/>
  <c r="E32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2" i="3" s="1"/>
  <c r="F26" i="1"/>
  <c r="F2" i="1"/>
  <c r="F13" i="1"/>
  <c r="F7" i="1"/>
  <c r="F8" i="1"/>
  <c r="F9" i="1"/>
  <c r="F6" i="1"/>
  <c r="E32" i="1"/>
  <c r="F28" i="1"/>
  <c r="F27" i="1"/>
  <c r="F25" i="1"/>
  <c r="F4" i="1"/>
  <c r="F5" i="1"/>
  <c r="F22" i="1"/>
  <c r="F21" i="1"/>
  <c r="F24" i="1"/>
  <c r="F23" i="1"/>
  <c r="F20" i="1"/>
  <c r="F19" i="1"/>
  <c r="F18" i="1"/>
  <c r="F3" i="1"/>
  <c r="F10" i="1"/>
  <c r="F11" i="1"/>
  <c r="F12" i="1"/>
  <c r="F14" i="1"/>
  <c r="F15" i="1"/>
  <c r="F16" i="1"/>
  <c r="F17" i="1"/>
  <c r="F32" i="1" l="1"/>
</calcChain>
</file>

<file path=xl/sharedStrings.xml><?xml version="1.0" encoding="utf-8"?>
<sst xmlns="http://schemas.openxmlformats.org/spreadsheetml/2006/main" count="765" uniqueCount="122">
  <si>
    <t>Namn</t>
  </si>
  <si>
    <t>Innehåll</t>
  </si>
  <si>
    <t>Övrig info</t>
  </si>
  <si>
    <t>Pris exklusive moms</t>
  </si>
  <si>
    <t>Antal</t>
  </si>
  <si>
    <t>Kategori</t>
  </si>
  <si>
    <t>Övrigt</t>
  </si>
  <si>
    <t>Frukost</t>
  </si>
  <si>
    <t>Färskost och grönsaker</t>
  </si>
  <si>
    <t>Fralla</t>
  </si>
  <si>
    <t>Overnight oats</t>
  </si>
  <si>
    <t>Glutenfria havregryn, chiafrön, havremjölk. Toppas med mandelsmör och bär</t>
  </si>
  <si>
    <t>Juice 1.75 L</t>
  </si>
  <si>
    <t>Kaffe 10 L</t>
  </si>
  <si>
    <t>Kaffe 5 L</t>
  </si>
  <si>
    <t>Ursprung</t>
  </si>
  <si>
    <t>TE 2.2 L</t>
  </si>
  <si>
    <t>Ca 25 koppar. 20 kr per kopp</t>
  </si>
  <si>
    <t>Ca 50 koppar. 15 kr per kopp</t>
  </si>
  <si>
    <t>Ca 10 koppar. 20 kr per kopp</t>
  </si>
  <si>
    <t>Ca 9 glas</t>
  </si>
  <si>
    <t>Inkluderar 25 st 25 ml muggar, IKaffe och socker</t>
  </si>
  <si>
    <t>Inkluderar 50 st 25 ml muggar, IKaffe och socker</t>
  </si>
  <si>
    <t>Inkluderar 10 st 25 ml muggar, IKaffe och socker</t>
  </si>
  <si>
    <t>Äpple och Apelsin.  Inkluderar 10 st 25 ml muggar</t>
  </si>
  <si>
    <t>125 Liter säck</t>
  </si>
  <si>
    <t>Sophantering (Osorterad)</t>
  </si>
  <si>
    <t>Dryck</t>
  </si>
  <si>
    <t>Hummuswrap</t>
  </si>
  <si>
    <t>Hummus, gotländska rotfrukter, gotlandslinser och sallad. Toppas med Dijon dressing och frön</t>
  </si>
  <si>
    <t>Gotland och Sverige</t>
  </si>
  <si>
    <t>Gotland och Sverige. Frön från EU</t>
  </si>
  <si>
    <t>Cesarwrap</t>
  </si>
  <si>
    <t>Sallad, gotländska rotfrukter, lyckling och rostade kikärtor och äpplen. Toppas med cesardressing och frön</t>
  </si>
  <si>
    <t>Gotland och Sverige. Frön, lyckling, kikärtor från EU</t>
  </si>
  <si>
    <t>Vietnamesist wrap</t>
  </si>
  <si>
    <t>Sallad, het tofu, morot, vitkål, chilimajo, koriander och sesam</t>
  </si>
  <si>
    <t>Total</t>
  </si>
  <si>
    <t>Koreansk wrap</t>
  </si>
  <si>
    <t>Sallad, lyckling, morot, vitkål, aioli, koriander, frön och sesam</t>
  </si>
  <si>
    <t>Vietnamesisk nudelsallad</t>
  </si>
  <si>
    <t>Marinerade risnudlar, het tofu, grönsaker, chilimajo, koriander, sesam och jordnötter</t>
  </si>
  <si>
    <t>Koreansk nudelsallad</t>
  </si>
  <si>
    <t>Marinerade risnudlar, lyckling, grönsaker, aioli, koriander, sesam och frön</t>
  </si>
  <si>
    <t>Fri från produkter med Gluten. Fri från laktos</t>
  </si>
  <si>
    <t>Fri från laktos</t>
  </si>
  <si>
    <t>Kan göras glutenfri</t>
  </si>
  <si>
    <t>Mat</t>
  </si>
  <si>
    <t>Fri från produkter med Gluten. Fri från laktos. Levereras I 20 cl glas</t>
  </si>
  <si>
    <t>Sverige</t>
  </si>
  <si>
    <t>Sverige. Chiafrön från Centralamerika</t>
  </si>
  <si>
    <t>Gotland</t>
  </si>
  <si>
    <t>Fairtraide och EKO från Honduras. Rostat på Gotland</t>
  </si>
  <si>
    <t>Gotland och Sverige. Tofu från EU</t>
  </si>
  <si>
    <t>Gotland och Sverige. Tofu från EU. Jordnötter från Sydamerika</t>
  </si>
  <si>
    <t>Gotland och Sverige. Frön, lyckling från EU</t>
  </si>
  <si>
    <t>Råg &amp; Rötter</t>
  </si>
  <si>
    <t>Gotländsk "dansk rågbröd", Rödbetshummus, fejkon, zucchini och frön</t>
  </si>
  <si>
    <t>Kan göras glutenfri. Fri från laktos</t>
  </si>
  <si>
    <t>Gotland och Sverige. Fejkon (tofu) och frön från EU</t>
  </si>
  <si>
    <t>Bánh mì chua</t>
  </si>
  <si>
    <t>Surdegsbörd från själsö bageri, chilimajo, vitkål, morot, het tofu och frön.</t>
  </si>
  <si>
    <t>Gotland och Sverige. Tofu och frön från EU</t>
  </si>
  <si>
    <t>Fika</t>
  </si>
  <si>
    <t>Ryttarkaka</t>
  </si>
  <si>
    <t>Chkladbotten och kokostosca</t>
  </si>
  <si>
    <t>Snickers-kaka</t>
  </si>
  <si>
    <t>Choladtäcke och jordnötter</t>
  </si>
  <si>
    <t>Mellan 16:00-22:00</t>
  </si>
  <si>
    <t>Personal med alkoholansvar</t>
  </si>
  <si>
    <t>Per person och timme</t>
  </si>
  <si>
    <t>Mingel-mat</t>
  </si>
  <si>
    <t>Endast slutet sällskap. Vi sköter hela processen med underlag från er</t>
  </si>
  <si>
    <t>För hela veckan. Personal med ansvar på plats krävs</t>
  </si>
  <si>
    <t>Starköl</t>
  </si>
  <si>
    <t>Vin/Bubbel</t>
  </si>
  <si>
    <t>Rött, vitt, rosé, cava, prosecco</t>
  </si>
  <si>
    <t>Hela världen</t>
  </si>
  <si>
    <t>Wisby pils</t>
  </si>
  <si>
    <t>Alkoholfri vin/bubbel</t>
  </si>
  <si>
    <t>Mingel-dryck</t>
  </si>
  <si>
    <t>Alkoholfri öl</t>
  </si>
  <si>
    <t>Easy Rider</t>
  </si>
  <si>
    <t>Vi lämnar dedikerade påsar och hämtar I slutet av dagen / början av nästkommande dag</t>
  </si>
  <si>
    <t>Totalt</t>
  </si>
  <si>
    <t>Denna flik avser</t>
  </si>
  <si>
    <t>Abonnera cafét för slutet sällskap</t>
  </si>
  <si>
    <t>Ansökan om tillstånd på annan adress</t>
  </si>
  <si>
    <t>Mellan 17:00-22:00</t>
  </si>
  <si>
    <t>Per dag. Plats för 50 gäster inne och 20 ute. Ljud, mikrofon finnes</t>
  </si>
  <si>
    <t>Gotland och EU</t>
  </si>
  <si>
    <t>Leverans för eftermiddags/kvällsmingel sker enligt ÖK</t>
  </si>
  <si>
    <t>Viktiga tider</t>
  </si>
  <si>
    <t>Kontaktperson 1</t>
  </si>
  <si>
    <t>Kontaktperson 2 (om 1 ej svarar)</t>
  </si>
  <si>
    <t>Besällare (Företagsnamn)</t>
  </si>
  <si>
    <t>Adress för leverans</t>
  </si>
  <si>
    <r>
      <t xml:space="preserve">Leverans för </t>
    </r>
    <r>
      <rPr>
        <b/>
        <sz val="11"/>
        <color rgb="FF9C5700"/>
        <rFont val="Aptos Narrow"/>
        <family val="2"/>
        <scheme val="minor"/>
      </rPr>
      <t>frukost</t>
    </r>
    <r>
      <rPr>
        <sz val="11"/>
        <color rgb="FF9C5700"/>
        <rFont val="Aptos Narrow"/>
        <family val="2"/>
        <scheme val="minor"/>
      </rPr>
      <t xml:space="preserve"> sker mellan </t>
    </r>
    <r>
      <rPr>
        <b/>
        <sz val="11"/>
        <color rgb="FF9C5700"/>
        <rFont val="Aptos Narrow"/>
        <family val="2"/>
        <scheme val="minor"/>
      </rPr>
      <t>06:00-07:45</t>
    </r>
  </si>
  <si>
    <r>
      <t xml:space="preserve">Leverans för </t>
    </r>
    <r>
      <rPr>
        <b/>
        <sz val="11"/>
        <color rgb="FF9C5700"/>
        <rFont val="Aptos Narrow"/>
        <family val="2"/>
        <scheme val="minor"/>
      </rPr>
      <t>lunch</t>
    </r>
    <r>
      <rPr>
        <sz val="11"/>
        <color rgb="FF9C5700"/>
        <rFont val="Aptos Narrow"/>
        <family val="2"/>
        <scheme val="minor"/>
      </rPr>
      <t xml:space="preserve"> sker mellan </t>
    </r>
    <r>
      <rPr>
        <b/>
        <sz val="11"/>
        <color rgb="FF9C5700"/>
        <rFont val="Aptos Narrow"/>
        <family val="2"/>
        <scheme val="minor"/>
      </rPr>
      <t>11:00-12:00</t>
    </r>
  </si>
  <si>
    <r>
      <t xml:space="preserve">Leverans för sen </t>
    </r>
    <r>
      <rPr>
        <b/>
        <sz val="11"/>
        <color rgb="FF9C5700"/>
        <rFont val="Aptos Narrow"/>
        <family val="2"/>
        <scheme val="minor"/>
      </rPr>
      <t>fika</t>
    </r>
    <r>
      <rPr>
        <sz val="11"/>
        <color rgb="FF9C5700"/>
        <rFont val="Aptos Narrow"/>
        <family val="2"/>
        <scheme val="minor"/>
      </rPr>
      <t xml:space="preserve"> sker mellan</t>
    </r>
    <r>
      <rPr>
        <b/>
        <sz val="11"/>
        <color rgb="FF9C5700"/>
        <rFont val="Aptos Narrow"/>
        <family val="2"/>
        <scheme val="minor"/>
      </rPr>
      <t xml:space="preserve"> 13:00-14:00</t>
    </r>
  </si>
  <si>
    <r>
      <rPr>
        <u/>
        <sz val="36"/>
        <color theme="4"/>
        <rFont val="Aptos Narrow"/>
        <family val="2"/>
        <scheme val="minor"/>
      </rPr>
      <t>Måndag</t>
    </r>
    <r>
      <rPr>
        <b/>
        <u/>
        <sz val="36"/>
        <color theme="4"/>
        <rFont val="Aptos Narrow"/>
        <family val="2"/>
        <scheme val="minor"/>
      </rPr>
      <t xml:space="preserve"> 22/6</t>
    </r>
  </si>
  <si>
    <r>
      <t>Önskat leveranstillfälle "</t>
    </r>
    <r>
      <rPr>
        <b/>
        <sz val="11"/>
        <color theme="1"/>
        <rFont val="Aptos Narrow"/>
        <family val="2"/>
        <scheme val="minor"/>
      </rPr>
      <t>frukost</t>
    </r>
    <r>
      <rPr>
        <sz val="11"/>
        <color theme="1"/>
        <rFont val="Aptos Narrow"/>
        <family val="2"/>
        <scheme val="minor"/>
      </rPr>
      <t>","</t>
    </r>
    <r>
      <rPr>
        <b/>
        <sz val="11"/>
        <color theme="1"/>
        <rFont val="Aptos Narrow"/>
        <family val="2"/>
        <scheme val="minor"/>
      </rPr>
      <t>lunch</t>
    </r>
    <r>
      <rPr>
        <sz val="11"/>
        <color theme="1"/>
        <rFont val="Aptos Narrow"/>
        <family val="2"/>
        <scheme val="minor"/>
      </rPr>
      <t>" eller "</t>
    </r>
    <r>
      <rPr>
        <b/>
        <sz val="11"/>
        <color theme="1"/>
        <rFont val="Aptos Narrow"/>
        <family val="2"/>
        <scheme val="minor"/>
      </rPr>
      <t>fika</t>
    </r>
    <r>
      <rPr>
        <sz val="11"/>
        <color theme="1"/>
        <rFont val="Aptos Narrow"/>
        <family val="2"/>
        <scheme val="minor"/>
      </rPr>
      <t>"</t>
    </r>
  </si>
  <si>
    <t>Per styck</t>
  </si>
  <si>
    <t>Ramlösa 33 CL.</t>
  </si>
  <si>
    <t>exklusive moms</t>
  </si>
  <si>
    <t>Smoothie 20 CL</t>
  </si>
  <si>
    <t>Per styck. 3 kr rabatt per återlämnad plastflaska</t>
  </si>
  <si>
    <t>Naturell eller Citron</t>
  </si>
  <si>
    <t>Sverige och EU</t>
  </si>
  <si>
    <t>Hyra av vinglas 25 cl</t>
  </si>
  <si>
    <t>Per dag och glas</t>
  </si>
  <si>
    <t>Upp till 100 glas. 30 cl. Passar bra till både bubbel, vin och öl</t>
  </si>
  <si>
    <t>Ange antal</t>
  </si>
  <si>
    <t>Per flaska. 25% moms. Serveras kyld</t>
  </si>
  <si>
    <t>Per flaska. 25% moms. 1 flaska blir ca 5 glas. Serveras kyld</t>
  </si>
  <si>
    <t>Per flaska. 1 flaska blir ca 5 glas. Serveras kyld</t>
  </si>
  <si>
    <t>Per flaska. Serveras kyld</t>
  </si>
  <si>
    <t>Olika bär och juicer</t>
  </si>
  <si>
    <r>
      <rPr>
        <u/>
        <sz val="36"/>
        <color theme="5"/>
        <rFont val="Aptos Narrow"/>
        <family val="2"/>
        <scheme val="minor"/>
      </rPr>
      <t>Tisdag</t>
    </r>
    <r>
      <rPr>
        <b/>
        <u/>
        <sz val="36"/>
        <color theme="5"/>
        <rFont val="Aptos Narrow"/>
        <family val="2"/>
        <scheme val="minor"/>
      </rPr>
      <t xml:space="preserve"> 23/6</t>
    </r>
  </si>
  <si>
    <r>
      <rPr>
        <u/>
        <sz val="36"/>
        <color theme="6"/>
        <rFont val="Aptos Narrow"/>
        <family val="2"/>
        <scheme val="minor"/>
      </rPr>
      <t>Onsdag</t>
    </r>
    <r>
      <rPr>
        <b/>
        <u/>
        <sz val="36"/>
        <color theme="6"/>
        <rFont val="Aptos Narrow"/>
        <family val="2"/>
        <scheme val="minor"/>
      </rPr>
      <t xml:space="preserve"> 24/6</t>
    </r>
  </si>
  <si>
    <r>
      <rPr>
        <u/>
        <sz val="36"/>
        <color theme="7"/>
        <rFont val="Aptos Narrow"/>
        <family val="2"/>
        <scheme val="minor"/>
      </rPr>
      <t xml:space="preserve">Torsdag </t>
    </r>
    <r>
      <rPr>
        <b/>
        <u/>
        <sz val="36"/>
        <color theme="7"/>
        <rFont val="Aptos Narrow"/>
        <family val="2"/>
        <scheme val="minor"/>
      </rPr>
      <t>25/6</t>
    </r>
  </si>
  <si>
    <r>
      <rPr>
        <u/>
        <sz val="36"/>
        <color theme="8"/>
        <rFont val="Aptos Narrow"/>
        <family val="2"/>
        <scheme val="minor"/>
      </rPr>
      <t xml:space="preserve">Fredag </t>
    </r>
    <r>
      <rPr>
        <b/>
        <u/>
        <sz val="36"/>
        <color theme="8"/>
        <rFont val="Aptos Narrow"/>
        <family val="2"/>
        <scheme val="minor"/>
      </rPr>
      <t>26/6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</si>
</sst>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r&quot;"/>
  </numFmts>
  <fonts count="18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89999084444715716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u/>
      <sz val="36"/>
      <color theme="4"/>
      <name val="Aptos Narrow"/>
      <family val="2"/>
      <scheme val="minor"/>
    </font>
    <font>
      <u/>
      <sz val="36"/>
      <color theme="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36"/>
      <color theme="5"/>
      <name val="Aptos Narrow"/>
      <family val="2"/>
      <scheme val="minor"/>
    </font>
    <font>
      <u/>
      <sz val="36"/>
      <color theme="5"/>
      <name val="Aptos Narrow"/>
      <family val="2"/>
      <scheme val="minor"/>
    </font>
    <font>
      <b/>
      <u/>
      <sz val="36"/>
      <color theme="6"/>
      <name val="Aptos Narrow"/>
      <family val="2"/>
      <scheme val="minor"/>
    </font>
    <font>
      <u/>
      <sz val="36"/>
      <color theme="6"/>
      <name val="Aptos Narrow"/>
      <family val="2"/>
      <scheme val="minor"/>
    </font>
    <font>
      <u/>
      <sz val="36"/>
      <color theme="7"/>
      <name val="Aptos Narrow"/>
      <family val="2"/>
      <scheme val="minor"/>
    </font>
    <font>
      <b/>
      <u/>
      <sz val="36"/>
      <color theme="7"/>
      <name val="Aptos Narrow"/>
      <family val="2"/>
      <scheme val="minor"/>
    </font>
    <font>
      <b/>
      <u/>
      <sz val="36"/>
      <color theme="8"/>
      <name val="Aptos Narrow"/>
      <family val="2"/>
      <scheme val="minor"/>
    </font>
    <font>
      <u/>
      <sz val="36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1" applyNumberFormat="0" applyAlignment="0" applyProtection="0"/>
  </cellStyleXfs>
  <cellXfs count="3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wrapText="1"/>
    </xf>
    <xf numFmtId="165" fontId="3" fillId="4" borderId="1" xfId="3" applyNumberFormat="1"/>
    <xf numFmtId="0" fontId="0" fillId="0" borderId="0" xfId="0" applyBorder="1"/>
    <xf numFmtId="165" fontId="0" fillId="0" borderId="0" xfId="0" applyNumberFormat="1" applyBorder="1"/>
    <xf numFmtId="165" fontId="3" fillId="4" borderId="2" xfId="3" applyNumberFormat="1" applyBorder="1"/>
    <xf numFmtId="1" fontId="2" fillId="3" borderId="1" xfId="2" applyNumberFormat="1" applyAlignment="1">
      <alignment horizontal="center"/>
    </xf>
    <xf numFmtId="1" fontId="2" fillId="3" borderId="2" xfId="2" applyNumberFormat="1" applyBorder="1" applyAlignment="1">
      <alignment horizontal="center"/>
    </xf>
    <xf numFmtId="165" fontId="0" fillId="0" borderId="3" xfId="0" applyNumberFormat="1" applyBorder="1"/>
    <xf numFmtId="165" fontId="3" fillId="4" borderId="1" xfId="3" applyNumberFormat="1" applyBorder="1"/>
    <xf numFmtId="1" fontId="3" fillId="4" borderId="1" xfId="3" applyNumberFormat="1" applyAlignment="1">
      <alignment horizontal="center"/>
    </xf>
    <xf numFmtId="1" fontId="2" fillId="3" borderId="4" xfId="2" applyNumberFormat="1" applyBorder="1" applyAlignment="1">
      <alignment horizontal="center"/>
    </xf>
    <xf numFmtId="165" fontId="3" fillId="4" borderId="4" xfId="3" applyNumberFormat="1" applyBorder="1"/>
    <xf numFmtId="0" fontId="0" fillId="0" borderId="5" xfId="0" applyBorder="1"/>
    <xf numFmtId="165" fontId="0" fillId="0" borderId="5" xfId="0" applyNumberFormat="1" applyBorder="1"/>
    <xf numFmtId="165" fontId="0" fillId="0" borderId="6" xfId="0" applyNumberFormat="1" applyBorder="1"/>
    <xf numFmtId="1" fontId="2" fillId="3" borderId="7" xfId="2" applyNumberFormat="1" applyBorder="1" applyAlignment="1">
      <alignment horizontal="center"/>
    </xf>
    <xf numFmtId="165" fontId="3" fillId="4" borderId="7" xfId="3" applyNumberFormat="1" applyBorder="1"/>
    <xf numFmtId="165" fontId="0" fillId="0" borderId="5" xfId="0" applyNumberFormat="1" applyBorder="1" applyAlignment="1">
      <alignment wrapText="1"/>
    </xf>
    <xf numFmtId="1" fontId="2" fillId="3" borderId="8" xfId="2" applyNumberFormat="1" applyBorder="1" applyAlignment="1">
      <alignment horizontal="center"/>
    </xf>
    <xf numFmtId="165" fontId="3" fillId="4" borderId="8" xfId="3" applyNumberFormat="1" applyBorder="1"/>
    <xf numFmtId="165" fontId="5" fillId="3" borderId="7" xfId="2" applyNumberFormat="1" applyFont="1" applyBorder="1"/>
    <xf numFmtId="165" fontId="5" fillId="3" borderId="9" xfId="2" applyNumberFormat="1" applyFont="1" applyBorder="1"/>
    <xf numFmtId="0" fontId="1" fillId="5" borderId="10" xfId="1" applyFill="1" applyBorder="1"/>
    <xf numFmtId="0" fontId="1" fillId="5" borderId="11" xfId="1" applyFill="1" applyBorder="1"/>
    <xf numFmtId="0" fontId="1" fillId="5" borderId="12" xfId="1" applyFill="1" applyBorder="1"/>
    <xf numFmtId="0" fontId="0" fillId="6" borderId="0" xfId="0" applyFill="1"/>
    <xf numFmtId="165" fontId="0" fillId="6" borderId="0" xfId="0" applyNumberFormat="1" applyFill="1"/>
    <xf numFmtId="0" fontId="4" fillId="6" borderId="0" xfId="0" applyFont="1" applyFill="1"/>
    <xf numFmtId="0" fontId="7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0" fillId="6" borderId="0" xfId="0" applyFill="1" applyBorder="1"/>
    <xf numFmtId="0" fontId="9" fillId="6" borderId="0" xfId="0" applyFont="1" applyFill="1"/>
    <xf numFmtId="0" fontId="10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</cellXfs>
  <cellStyles count="4">
    <cellStyle name="Calculation" xfId="3" builtinId="22"/>
    <cellStyle name="Input" xfId="2" builtinId="20"/>
    <cellStyle name="Neutral" xfId="1" builtinId="28"/>
    <cellStyle name="Normal" xfId="0" builtinId="0"/>
  </cellStyles>
  <dxfs count="20">
    <dxf>
      <numFmt numFmtId="165" formatCode="#,##0.00\ &quot;kr&quot;"/>
      <border outline="0">
        <left style="thin">
          <color rgb="FF7F7F7F"/>
        </left>
      </border>
    </dxf>
    <dxf>
      <numFmt numFmtId="1" formatCode="0"/>
      <alignment horizontal="center" vertical="bottom" textRotation="0" wrapText="0" indent="0" justifyLastLine="0" shrinkToFit="0" readingOrder="0"/>
    </dxf>
    <dxf>
      <border outline="0">
        <right style="thin">
          <color rgb="FF7F7F7F"/>
        </right>
      </border>
    </dxf>
    <dxf>
      <numFmt numFmtId="165" formatCode="#,##0.00\ &quot;kr&quot;"/>
    </dxf>
    <dxf>
      <numFmt numFmtId="165" formatCode="#,##0.00\ &quot;kr&quot;"/>
      <border outline="0">
        <left style="thin">
          <color rgb="FF7F7F7F"/>
        </left>
      </border>
    </dxf>
    <dxf>
      <numFmt numFmtId="1" formatCode="0"/>
      <alignment horizontal="center" vertical="bottom" textRotation="0" wrapText="0" indent="0" justifyLastLine="0" shrinkToFit="0" readingOrder="0"/>
    </dxf>
    <dxf>
      <border outline="0">
        <right style="thin">
          <color rgb="FF7F7F7F"/>
        </right>
      </border>
    </dxf>
    <dxf>
      <numFmt numFmtId="165" formatCode="#,##0.00\ &quot;kr&quot;"/>
    </dxf>
    <dxf>
      <numFmt numFmtId="165" formatCode="#,##0.00\ &quot;kr&quot;"/>
      <border outline="0">
        <left style="thin">
          <color rgb="FF7F7F7F"/>
        </left>
      </border>
    </dxf>
    <dxf>
      <numFmt numFmtId="1" formatCode="0"/>
      <alignment horizontal="center" vertical="bottom" textRotation="0" wrapText="0" indent="0" justifyLastLine="0" shrinkToFit="0" readingOrder="0"/>
    </dxf>
    <dxf>
      <border outline="0">
        <right style="thin">
          <color rgb="FF7F7F7F"/>
        </right>
      </border>
    </dxf>
    <dxf>
      <numFmt numFmtId="165" formatCode="#,##0.00\ &quot;kr&quot;"/>
    </dxf>
    <dxf>
      <numFmt numFmtId="165" formatCode="#,##0.00\ &quot;kr&quot;"/>
      <border outline="0">
        <left style="thin">
          <color rgb="FF7F7F7F"/>
        </left>
      </border>
    </dxf>
    <dxf>
      <numFmt numFmtId="1" formatCode="0"/>
      <alignment horizontal="center" vertical="bottom" textRotation="0" wrapText="0" indent="0" justifyLastLine="0" shrinkToFit="0" readingOrder="0"/>
    </dxf>
    <dxf>
      <border outline="0">
        <right style="thin">
          <color rgb="FF7F7F7F"/>
        </right>
      </border>
    </dxf>
    <dxf>
      <numFmt numFmtId="165" formatCode="#,##0.00\ &quot;kr&quot;"/>
    </dxf>
    <dxf>
      <numFmt numFmtId="1" formatCode="0"/>
      <alignment horizontal="center" vertical="bottom" textRotation="0" wrapText="0" indent="0" justifyLastLine="0" shrinkToFit="0" readingOrder="0"/>
    </dxf>
    <dxf>
      <numFmt numFmtId="165" formatCode="#,##0.00\ &quot;kr&quot;"/>
      <border outline="0">
        <left style="thin">
          <color rgb="FF7F7F7F"/>
        </left>
      </border>
    </dxf>
    <dxf>
      <border outline="0">
        <right style="thin">
          <color rgb="FF7F7F7F"/>
        </right>
      </border>
    </dxf>
    <dxf>
      <numFmt numFmtId="165" formatCode="#,##0.00\ &quot;kr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C67F21-3C34-439D-8AEF-B68326D871A9}" name="Table1" displayName="Table1" ref="A1:H28" totalsRowShown="0">
  <autoFilter ref="A1:H28" xr:uid="{30C67F21-3C34-439D-8AEF-B68326D871A9}"/>
  <tableColumns count="8">
    <tableColumn id="1" xr3:uid="{BB5FEB0F-26C8-40D8-B774-66DB16CA024D}" name="Kategori"/>
    <tableColumn id="2" xr3:uid="{2B58213B-9285-41B3-AB49-4E793DB27D7D}" name="Namn"/>
    <tableColumn id="3" xr3:uid="{7ECD4532-03BE-4F07-8CD6-FC336832E120}" name="Innehåll" dataDxfId="19"/>
    <tableColumn id="4" xr3:uid="{B7811E27-98E1-4F5C-8DDF-4A8556F690B2}" name="Pris exklusive moms" dataDxfId="18"/>
    <tableColumn id="7" xr3:uid="{04C83282-789F-44FE-AC00-53A977D9F8D4}" name="Ange antal" dataDxfId="16" dataCellStyle="Input"/>
    <tableColumn id="8" xr3:uid="{CF7A5588-0642-441A-8F4F-A367DE60317C}" name="Total" dataDxfId="17" dataCellStyle="Calculation">
      <calculatedColumnFormula>Table1[[#This Row],[Pris exklusive moms]]*Table1[[#This Row],[Ange antal]]</calculatedColumnFormula>
    </tableColumn>
    <tableColumn id="5" xr3:uid="{E440132C-BEF9-403B-B5C7-5C921826DA03}" name="Övrig info"/>
    <tableColumn id="6" xr3:uid="{7D582251-55BC-4F75-B55A-715A66880249}" name="Ursprung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F5D63E-001E-46BC-8A46-45E6805DEE49}" name="Table14" displayName="Table14" ref="A1:H28" totalsRowShown="0">
  <autoFilter ref="A1:H28" xr:uid="{30C67F21-3C34-439D-8AEF-B68326D871A9}"/>
  <tableColumns count="8">
    <tableColumn id="1" xr3:uid="{44664DD2-9603-45A9-9DE5-3BE7B3A2CE2D}" name="Kategori"/>
    <tableColumn id="2" xr3:uid="{3EC5974B-CEFF-4EE3-9CD6-6DFF3F58A532}" name="Namn"/>
    <tableColumn id="3" xr3:uid="{2D971F2E-CD91-449D-A047-3F488F695603}" name="Innehåll" dataDxfId="15"/>
    <tableColumn id="4" xr3:uid="{4E2CE54D-616E-4878-97F4-7A3A88F23D9F}" name="Pris exklusive moms" dataDxfId="14"/>
    <tableColumn id="7" xr3:uid="{1C6680BF-01C3-4686-903A-50F752B8A54A}" name="Ange antal" dataDxfId="13" dataCellStyle="Input"/>
    <tableColumn id="8" xr3:uid="{BC4CD31E-C930-4183-81E4-371F2DAB72C3}" name="Total" dataDxfId="12" dataCellStyle="Calculation">
      <calculatedColumnFormula>Table14[[#This Row],[Pris exklusive moms]]*Table14[[#This Row],[Ange antal]]</calculatedColumnFormula>
    </tableColumn>
    <tableColumn id="5" xr3:uid="{8FC102EB-8519-4983-A454-A83D9B92CFC3}" name="Övrig info"/>
    <tableColumn id="6" xr3:uid="{EB01D16E-29AC-4A09-8CBC-0442801CD755}" name="Ursprung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3CDE0C-EFFF-4E0B-AEFC-82DF7782D7B3}" name="Table145" displayName="Table145" ref="A1:H28" totalsRowShown="0">
  <autoFilter ref="A1:H28" xr:uid="{30C67F21-3C34-439D-8AEF-B68326D871A9}"/>
  <tableColumns count="8">
    <tableColumn id="1" xr3:uid="{6AFFF41B-EE75-4A69-AB52-DE1E8CB7F83E}" name="Kategori"/>
    <tableColumn id="2" xr3:uid="{21D25E43-F34D-4CAD-9516-402FC1D3F3EF}" name="Namn"/>
    <tableColumn id="3" xr3:uid="{7BF9D540-9455-4E1B-9EDB-2C0E40F5A3F9}" name="Innehåll" dataDxfId="11"/>
    <tableColumn id="4" xr3:uid="{4082B6B2-4DBB-4ED0-8435-1226226E320E}" name="Pris exklusive moms" dataDxfId="10"/>
    <tableColumn id="7" xr3:uid="{770EC703-8FFE-48A1-B029-63519ACCB55C}" name="Ange antal" dataDxfId="9" dataCellStyle="Input"/>
    <tableColumn id="8" xr3:uid="{094656B8-43FE-46E7-AF91-FF3DF81AB30E}" name="Total" dataDxfId="8" dataCellStyle="Calculation">
      <calculatedColumnFormula>Table145[[#This Row],[Pris exklusive moms]]*Table145[[#This Row],[Ange antal]]</calculatedColumnFormula>
    </tableColumn>
    <tableColumn id="5" xr3:uid="{BAFC530F-5E68-4062-A90C-50BF5AC2DDAE}" name="Övrig info"/>
    <tableColumn id="6" xr3:uid="{5CDDBBFA-D040-484B-B841-4544499F2366}" name="Ursprung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D43C3C-6B4C-4520-B714-4847BC35EAD2}" name="Table1456" displayName="Table1456" ref="A1:H28" totalsRowShown="0">
  <autoFilter ref="A1:H28" xr:uid="{30C67F21-3C34-439D-8AEF-B68326D871A9}"/>
  <tableColumns count="8">
    <tableColumn id="1" xr3:uid="{83FE9475-F539-47F7-B301-D9CD2EEC2761}" name="Kategori"/>
    <tableColumn id="2" xr3:uid="{C30109C6-72C2-4F80-B1E9-58CFC0022E9B}" name="Namn"/>
    <tableColumn id="3" xr3:uid="{BD2AD3DF-31EB-4F58-900F-C0FEF6CFBCB9}" name="Innehåll" dataDxfId="7"/>
    <tableColumn id="4" xr3:uid="{DDAD7725-1FE2-42D7-A231-400E43246A1A}" name="Pris exklusive moms" dataDxfId="6"/>
    <tableColumn id="7" xr3:uid="{848A4845-2F79-423C-8C8B-BB43FC62BF67}" name="Ange antal" dataDxfId="5" dataCellStyle="Input"/>
    <tableColumn id="8" xr3:uid="{A51E2633-5121-4FA1-9FCA-3851C86C28C0}" name="Total" dataDxfId="4" dataCellStyle="Calculation">
      <calculatedColumnFormula>Table1456[[#This Row],[Pris exklusive moms]]*Table1456[[#This Row],[Ange antal]]</calculatedColumnFormula>
    </tableColumn>
    <tableColumn id="5" xr3:uid="{57364D99-0527-40DA-A63C-453E1FD32D31}" name="Övrig info"/>
    <tableColumn id="6" xr3:uid="{A04B32E8-B985-44DB-A315-6F38A210CA21}" name="Ursprung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86D346-D82F-4E29-9CDF-61F9240A8643}" name="Table14567" displayName="Table14567" ref="A1:H28" totalsRowShown="0">
  <autoFilter ref="A1:H28" xr:uid="{30C67F21-3C34-439D-8AEF-B68326D871A9}"/>
  <tableColumns count="8">
    <tableColumn id="1" xr3:uid="{656E976B-E364-4B45-B021-7FD5397B0A2F}" name="Kategori"/>
    <tableColumn id="2" xr3:uid="{4D8C3DAD-3BB9-48DF-A43A-9C02A0058401}" name="Namn"/>
    <tableColumn id="3" xr3:uid="{497542B6-7A88-46CE-9725-EB9C9244D66D}" name="Innehåll" dataDxfId="3"/>
    <tableColumn id="4" xr3:uid="{98C04EBB-73B5-4484-8A6F-FBA3567B8B28}" name="Pris exklusive moms" dataDxfId="2"/>
    <tableColumn id="7" xr3:uid="{B855E228-6F49-48FB-9C41-CEF62FE96657}" name="Ange antal" dataDxfId="1" dataCellStyle="Input"/>
    <tableColumn id="8" xr3:uid="{D62EAA28-0FF4-4F2E-B293-060CB8A9B198}" name="Total" dataDxfId="0" dataCellStyle="Calculation">
      <calculatedColumnFormula>Table14567[[#This Row],[Pris exklusive moms]]*Table14567[[#This Row],[Ange antal]]</calculatedColumnFormula>
    </tableColumn>
    <tableColumn id="5" xr3:uid="{F55C48CC-B38B-4F37-A91F-A8ECA7CB283B}" name="Övrig info"/>
    <tableColumn id="6" xr3:uid="{B4678654-02D0-4FF5-AB14-7674959592B6}" name="Ursprung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BB3C-103C-4E13-AAEF-AA1D5AF6218B}">
  <dimension ref="A1:H77"/>
  <sheetViews>
    <sheetView tabSelected="1" zoomScaleNormal="100" workbookViewId="0">
      <selection activeCell="A33" sqref="A33:C33"/>
    </sheetView>
  </sheetViews>
  <sheetFormatPr defaultColWidth="14.85546875" defaultRowHeight="15" x14ac:dyDescent="0.25"/>
  <cols>
    <col min="1" max="1" width="12.85546875" bestFit="1" customWidth="1"/>
    <col min="2" max="2" width="49.140625" bestFit="1" customWidth="1"/>
    <col min="3" max="3" width="97.5703125" bestFit="1" customWidth="1"/>
    <col min="4" max="4" width="22" bestFit="1" customWidth="1"/>
    <col min="5" max="5" width="12.5703125" bestFit="1" customWidth="1"/>
    <col min="6" max="6" width="11.140625" bestFit="1" customWidth="1"/>
    <col min="7" max="7" width="80.85546875" bestFit="1" customWidth="1"/>
    <col min="8" max="8" width="56" bestFit="1" customWidth="1"/>
    <col min="9" max="16384" width="14.85546875" style="32"/>
  </cols>
  <sheetData>
    <row r="1" spans="1:8" x14ac:dyDescent="0.25">
      <c r="A1" t="s">
        <v>5</v>
      </c>
      <c r="B1" t="s">
        <v>0</v>
      </c>
      <c r="C1" t="s">
        <v>1</v>
      </c>
      <c r="D1" t="s">
        <v>3</v>
      </c>
      <c r="E1" t="s">
        <v>112</v>
      </c>
      <c r="F1" t="s">
        <v>37</v>
      </c>
      <c r="G1" t="s">
        <v>2</v>
      </c>
      <c r="H1" t="s">
        <v>15</v>
      </c>
    </row>
    <row r="2" spans="1:8" x14ac:dyDescent="0.25">
      <c r="A2" t="s">
        <v>6</v>
      </c>
      <c r="B2" t="s">
        <v>109</v>
      </c>
      <c r="C2" s="1" t="s">
        <v>111</v>
      </c>
      <c r="D2" s="1">
        <v>10</v>
      </c>
      <c r="E2" s="7"/>
      <c r="F2" s="10">
        <f>Table1[[#This Row],[Pris exklusive moms]]*Table1[[#This Row],[Ange antal]]</f>
        <v>0</v>
      </c>
      <c r="G2" t="s">
        <v>110</v>
      </c>
    </row>
    <row r="3" spans="1:8" x14ac:dyDescent="0.25">
      <c r="A3" t="s">
        <v>6</v>
      </c>
      <c r="B3" t="s">
        <v>26</v>
      </c>
      <c r="C3" t="s">
        <v>25</v>
      </c>
      <c r="D3" s="1">
        <v>250</v>
      </c>
      <c r="E3" s="7"/>
      <c r="F3" s="3">
        <f>Table1[[#This Row],[Pris exklusive moms]]*Table1[[#This Row],[Ange antal]]</f>
        <v>0</v>
      </c>
      <c r="G3" t="s">
        <v>83</v>
      </c>
    </row>
    <row r="4" spans="1:8" x14ac:dyDescent="0.25">
      <c r="A4" t="s">
        <v>6</v>
      </c>
      <c r="B4" t="s">
        <v>69</v>
      </c>
      <c r="C4" s="1" t="s">
        <v>68</v>
      </c>
      <c r="D4" s="1">
        <v>350</v>
      </c>
      <c r="E4" s="7"/>
      <c r="F4" s="3">
        <f>Table1[[#This Row],[Pris exklusive moms]]*Table1[[#This Row],[Ange antal]]</f>
        <v>0</v>
      </c>
      <c r="G4" t="s">
        <v>70</v>
      </c>
    </row>
    <row r="5" spans="1:8" x14ac:dyDescent="0.25">
      <c r="A5" t="s">
        <v>6</v>
      </c>
      <c r="B5" t="s">
        <v>87</v>
      </c>
      <c r="C5" s="1" t="s">
        <v>72</v>
      </c>
      <c r="D5" s="1">
        <v>2500</v>
      </c>
      <c r="E5" s="7"/>
      <c r="F5" s="3">
        <f>Table1[[#This Row],[Pris exklusive moms]]*Table1[[#This Row],[Ange antal]]</f>
        <v>0</v>
      </c>
      <c r="G5" t="s">
        <v>73</v>
      </c>
    </row>
    <row r="6" spans="1:8" ht="15.75" thickBot="1" x14ac:dyDescent="0.3">
      <c r="A6" s="14" t="s">
        <v>6</v>
      </c>
      <c r="B6" s="14" t="s">
        <v>86</v>
      </c>
      <c r="C6" s="15" t="s">
        <v>88</v>
      </c>
      <c r="D6" s="16">
        <v>3000</v>
      </c>
      <c r="E6" s="17"/>
      <c r="F6" s="18">
        <f>Table1[[#This Row],[Pris exklusive moms]]*Table1[[#This Row],[Ange antal]]</f>
        <v>0</v>
      </c>
      <c r="G6" s="14" t="s">
        <v>89</v>
      </c>
      <c r="H6" s="14"/>
    </row>
    <row r="7" spans="1:8" x14ac:dyDescent="0.25">
      <c r="A7" s="4" t="s">
        <v>27</v>
      </c>
      <c r="B7" s="4" t="s">
        <v>103</v>
      </c>
      <c r="C7" s="5" t="s">
        <v>107</v>
      </c>
      <c r="D7" s="9">
        <v>20</v>
      </c>
      <c r="E7" s="7"/>
      <c r="F7" s="10">
        <f>Table1[[#This Row],[Pris exklusive moms]]*Table1[[#This Row],[Ange antal]]</f>
        <v>0</v>
      </c>
      <c r="G7" s="4" t="s">
        <v>102</v>
      </c>
      <c r="H7" s="4" t="s">
        <v>49</v>
      </c>
    </row>
    <row r="8" spans="1:8" x14ac:dyDescent="0.25">
      <c r="A8" t="s">
        <v>27</v>
      </c>
      <c r="B8" t="s">
        <v>14</v>
      </c>
      <c r="C8" s="2" t="s">
        <v>21</v>
      </c>
      <c r="D8" s="1">
        <v>500</v>
      </c>
      <c r="E8" s="12"/>
      <c r="F8" s="13">
        <f>Table1[[#This Row],[Pris exklusive moms]]*Table1[[#This Row],[Ange antal]]</f>
        <v>0</v>
      </c>
      <c r="G8" t="s">
        <v>17</v>
      </c>
      <c r="H8" t="s">
        <v>52</v>
      </c>
    </row>
    <row r="9" spans="1:8" x14ac:dyDescent="0.25">
      <c r="A9" t="s">
        <v>27</v>
      </c>
      <c r="B9" t="s">
        <v>13</v>
      </c>
      <c r="C9" s="2" t="s">
        <v>22</v>
      </c>
      <c r="D9" s="1">
        <v>750</v>
      </c>
      <c r="E9" s="7"/>
      <c r="F9" s="3">
        <f>Table1[[#This Row],[Pris exklusive moms]]*Table1[[#This Row],[Ange antal]]</f>
        <v>0</v>
      </c>
      <c r="G9" t="s">
        <v>18</v>
      </c>
      <c r="H9" t="s">
        <v>52</v>
      </c>
    </row>
    <row r="10" spans="1:8" ht="15" customHeight="1" thickBot="1" x14ac:dyDescent="0.3">
      <c r="A10" s="14" t="s">
        <v>27</v>
      </c>
      <c r="B10" s="14" t="s">
        <v>16</v>
      </c>
      <c r="C10" s="19" t="s">
        <v>23</v>
      </c>
      <c r="D10" s="15">
        <v>200</v>
      </c>
      <c r="E10" s="17"/>
      <c r="F10" s="18">
        <f>Table1[[#This Row],[Pris exklusive moms]]*Table1[[#This Row],[Ange antal]]</f>
        <v>0</v>
      </c>
      <c r="G10" s="14" t="s">
        <v>19</v>
      </c>
      <c r="H10" s="14" t="s">
        <v>51</v>
      </c>
    </row>
    <row r="11" spans="1:8" x14ac:dyDescent="0.25">
      <c r="A11" t="s">
        <v>7</v>
      </c>
      <c r="B11" t="s">
        <v>9</v>
      </c>
      <c r="C11" t="s">
        <v>8</v>
      </c>
      <c r="D11" s="1">
        <v>45</v>
      </c>
      <c r="E11" s="12"/>
      <c r="F11" s="13">
        <f>Table1[[#This Row],[Pris exklusive moms]]*Table1[[#This Row],[Ange antal]]</f>
        <v>0</v>
      </c>
      <c r="G11" t="s">
        <v>46</v>
      </c>
      <c r="H11" t="s">
        <v>30</v>
      </c>
    </row>
    <row r="12" spans="1:8" x14ac:dyDescent="0.25">
      <c r="A12" t="s">
        <v>7</v>
      </c>
      <c r="B12" t="s">
        <v>10</v>
      </c>
      <c r="C12" s="1" t="s">
        <v>11</v>
      </c>
      <c r="D12" s="1">
        <v>59</v>
      </c>
      <c r="E12" s="7"/>
      <c r="F12" s="3">
        <f>Table1[[#This Row],[Pris exklusive moms]]*Table1[[#This Row],[Ange antal]]</f>
        <v>0</v>
      </c>
      <c r="G12" t="s">
        <v>48</v>
      </c>
      <c r="H12" t="s">
        <v>50</v>
      </c>
    </row>
    <row r="13" spans="1:8" x14ac:dyDescent="0.25">
      <c r="A13" t="s">
        <v>7</v>
      </c>
      <c r="B13" t="s">
        <v>105</v>
      </c>
      <c r="C13" s="1" t="s">
        <v>117</v>
      </c>
      <c r="D13" s="9">
        <v>39</v>
      </c>
      <c r="E13" s="7"/>
      <c r="F13" s="10">
        <f>Table1[[#This Row],[Pris exklusive moms]]*Table1[[#This Row],[Ange antal]]</f>
        <v>0</v>
      </c>
      <c r="G13" t="s">
        <v>106</v>
      </c>
      <c r="H13" t="s">
        <v>77</v>
      </c>
    </row>
    <row r="14" spans="1:8" ht="15.75" thickBot="1" x14ac:dyDescent="0.3">
      <c r="A14" s="14" t="s">
        <v>7</v>
      </c>
      <c r="B14" s="14" t="s">
        <v>12</v>
      </c>
      <c r="C14" s="15" t="s">
        <v>24</v>
      </c>
      <c r="D14" s="15">
        <v>75</v>
      </c>
      <c r="E14" s="17"/>
      <c r="F14" s="18">
        <f>Table1[[#This Row],[Pris exklusive moms]]*Table1[[#This Row],[Ange antal]]</f>
        <v>0</v>
      </c>
      <c r="G14" s="14" t="s">
        <v>20</v>
      </c>
      <c r="H14" s="14" t="s">
        <v>108</v>
      </c>
    </row>
    <row r="15" spans="1:8" x14ac:dyDescent="0.25">
      <c r="A15" t="s">
        <v>47</v>
      </c>
      <c r="B15" t="s">
        <v>28</v>
      </c>
      <c r="C15" t="s">
        <v>29</v>
      </c>
      <c r="D15" s="1">
        <v>99</v>
      </c>
      <c r="E15" s="12"/>
      <c r="F15" s="13">
        <f>Table1[[#This Row],[Pris exklusive moms]]*Table1[[#This Row],[Ange antal]]</f>
        <v>0</v>
      </c>
      <c r="G15" t="s">
        <v>45</v>
      </c>
      <c r="H15" t="s">
        <v>31</v>
      </c>
    </row>
    <row r="16" spans="1:8" x14ac:dyDescent="0.25">
      <c r="A16" t="s">
        <v>47</v>
      </c>
      <c r="B16" t="s">
        <v>32</v>
      </c>
      <c r="C16" t="s">
        <v>33</v>
      </c>
      <c r="D16" s="1">
        <v>99</v>
      </c>
      <c r="E16" s="7"/>
      <c r="F16" s="3">
        <f>Table1[[#This Row],[Pris exklusive moms]]*Table1[[#This Row],[Ange antal]]</f>
        <v>0</v>
      </c>
      <c r="G16" t="s">
        <v>45</v>
      </c>
      <c r="H16" t="s">
        <v>34</v>
      </c>
    </row>
    <row r="17" spans="1:8" x14ac:dyDescent="0.25">
      <c r="A17" t="s">
        <v>47</v>
      </c>
      <c r="B17" t="s">
        <v>35</v>
      </c>
      <c r="C17" s="1" t="s">
        <v>36</v>
      </c>
      <c r="D17" s="1">
        <v>99</v>
      </c>
      <c r="E17" s="7"/>
      <c r="F17" s="3">
        <f>Table1[[#This Row],[Pris exklusive moms]]*Table1[[#This Row],[Ange antal]]</f>
        <v>0</v>
      </c>
      <c r="G17" t="s">
        <v>45</v>
      </c>
      <c r="H17" t="s">
        <v>53</v>
      </c>
    </row>
    <row r="18" spans="1:8" x14ac:dyDescent="0.25">
      <c r="A18" t="s">
        <v>47</v>
      </c>
      <c r="B18" s="4" t="s">
        <v>38</v>
      </c>
      <c r="C18" t="s">
        <v>39</v>
      </c>
      <c r="D18" s="5">
        <v>99</v>
      </c>
      <c r="E18" s="8"/>
      <c r="F18" s="6">
        <f>Table1[[#This Row],[Pris exklusive moms]]*Table1[[#This Row],[Ange antal]]</f>
        <v>0</v>
      </c>
      <c r="G18" s="4" t="s">
        <v>45</v>
      </c>
      <c r="H18" t="s">
        <v>55</v>
      </c>
    </row>
    <row r="19" spans="1:8" x14ac:dyDescent="0.25">
      <c r="A19" s="4" t="s">
        <v>47</v>
      </c>
      <c r="B19" t="s">
        <v>40</v>
      </c>
      <c r="C19" t="s">
        <v>41</v>
      </c>
      <c r="D19" s="5">
        <v>99</v>
      </c>
      <c r="E19" s="8"/>
      <c r="F19" s="6">
        <f>Table1[[#This Row],[Pris exklusive moms]]*Table1[[#This Row],[Ange antal]]</f>
        <v>0</v>
      </c>
      <c r="G19" s="4" t="s">
        <v>44</v>
      </c>
      <c r="H19" s="4" t="s">
        <v>54</v>
      </c>
    </row>
    <row r="20" spans="1:8" ht="15.75" thickBot="1" x14ac:dyDescent="0.3">
      <c r="A20" s="14" t="s">
        <v>47</v>
      </c>
      <c r="B20" s="14" t="s">
        <v>42</v>
      </c>
      <c r="C20" s="14" t="s">
        <v>43</v>
      </c>
      <c r="D20" s="15">
        <v>99</v>
      </c>
      <c r="E20" s="17"/>
      <c r="F20" s="18">
        <f>Table1[[#This Row],[Pris exklusive moms]]*Table1[[#This Row],[Ange antal]]</f>
        <v>0</v>
      </c>
      <c r="G20" s="14" t="s">
        <v>44</v>
      </c>
      <c r="H20" s="14" t="s">
        <v>55</v>
      </c>
    </row>
    <row r="21" spans="1:8" x14ac:dyDescent="0.25">
      <c r="A21" s="4" t="s">
        <v>63</v>
      </c>
      <c r="B21" s="4" t="s">
        <v>64</v>
      </c>
      <c r="C21" s="5" t="s">
        <v>65</v>
      </c>
      <c r="D21" s="5">
        <v>20</v>
      </c>
      <c r="E21" s="20"/>
      <c r="F21" s="21">
        <f>Table1[[#This Row],[Pris exklusive moms]]*Table1[[#This Row],[Ange antal]]</f>
        <v>0</v>
      </c>
      <c r="G21" s="4" t="s">
        <v>45</v>
      </c>
      <c r="H21" s="4" t="s">
        <v>90</v>
      </c>
    </row>
    <row r="22" spans="1:8" ht="15.75" thickBot="1" x14ac:dyDescent="0.3">
      <c r="A22" s="14" t="s">
        <v>63</v>
      </c>
      <c r="B22" s="14" t="s">
        <v>66</v>
      </c>
      <c r="C22" s="15" t="s">
        <v>67</v>
      </c>
      <c r="D22" s="15">
        <v>20</v>
      </c>
      <c r="E22" s="17"/>
      <c r="F22" s="18">
        <f>Table1[[#This Row],[Pris exklusive moms]]*Table1[[#This Row],[Ange antal]]</f>
        <v>0</v>
      </c>
      <c r="G22" s="14" t="s">
        <v>44</v>
      </c>
      <c r="H22" s="4" t="s">
        <v>90</v>
      </c>
    </row>
    <row r="23" spans="1:8" x14ac:dyDescent="0.25">
      <c r="A23" s="4" t="s">
        <v>71</v>
      </c>
      <c r="B23" s="4" t="s">
        <v>56</v>
      </c>
      <c r="C23" s="5" t="s">
        <v>57</v>
      </c>
      <c r="D23" s="5">
        <v>35</v>
      </c>
      <c r="E23" s="20"/>
      <c r="F23" s="21">
        <f>Table1[[#This Row],[Pris exklusive moms]]*Table1[[#This Row],[Ange antal]]</f>
        <v>0</v>
      </c>
      <c r="G23" s="4" t="s">
        <v>58</v>
      </c>
      <c r="H23" s="4" t="s">
        <v>59</v>
      </c>
    </row>
    <row r="24" spans="1:8" ht="15.75" thickBot="1" x14ac:dyDescent="0.3">
      <c r="A24" s="14" t="s">
        <v>71</v>
      </c>
      <c r="B24" s="14" t="s">
        <v>60</v>
      </c>
      <c r="C24" s="15" t="s">
        <v>61</v>
      </c>
      <c r="D24" s="15">
        <v>35</v>
      </c>
      <c r="E24" s="17"/>
      <c r="F24" s="18">
        <f>Table1[[#This Row],[Pris exklusive moms]]*Table1[[#This Row],[Ange antal]]</f>
        <v>0</v>
      </c>
      <c r="G24" s="14" t="s">
        <v>58</v>
      </c>
      <c r="H24" s="14" t="s">
        <v>62</v>
      </c>
    </row>
    <row r="25" spans="1:8" x14ac:dyDescent="0.25">
      <c r="A25" s="4" t="s">
        <v>80</v>
      </c>
      <c r="B25" s="4" t="s">
        <v>75</v>
      </c>
      <c r="C25" s="5" t="s">
        <v>76</v>
      </c>
      <c r="D25" s="9">
        <v>399</v>
      </c>
      <c r="E25" s="12"/>
      <c r="F25" s="13">
        <f>Table1[[#This Row],[Pris exklusive moms]]*Table1[[#This Row],[Ange antal]]</f>
        <v>0</v>
      </c>
      <c r="G25" s="4" t="s">
        <v>114</v>
      </c>
      <c r="H25" t="s">
        <v>77</v>
      </c>
    </row>
    <row r="26" spans="1:8" x14ac:dyDescent="0.25">
      <c r="A26" s="4" t="s">
        <v>80</v>
      </c>
      <c r="B26" s="4" t="s">
        <v>74</v>
      </c>
      <c r="C26" s="5" t="s">
        <v>78</v>
      </c>
      <c r="D26" s="9">
        <v>59</v>
      </c>
      <c r="E26" s="7"/>
      <c r="F26" s="10">
        <f>Table1[[#This Row],[Pris exklusive moms]]*Table1[[#This Row],[Ange antal]]</f>
        <v>0</v>
      </c>
      <c r="G26" s="4" t="s">
        <v>113</v>
      </c>
      <c r="H26" s="4" t="s">
        <v>49</v>
      </c>
    </row>
    <row r="27" spans="1:8" x14ac:dyDescent="0.25">
      <c r="A27" s="4" t="s">
        <v>80</v>
      </c>
      <c r="B27" s="4" t="s">
        <v>79</v>
      </c>
      <c r="C27" s="5" t="s">
        <v>76</v>
      </c>
      <c r="D27" s="9">
        <v>199</v>
      </c>
      <c r="E27" s="7"/>
      <c r="F27" s="10">
        <f>Table1[[#This Row],[Pris exklusive moms]]*Table1[[#This Row],[Ange antal]]</f>
        <v>0</v>
      </c>
      <c r="G27" s="4" t="s">
        <v>115</v>
      </c>
      <c r="H27" t="s">
        <v>77</v>
      </c>
    </row>
    <row r="28" spans="1:8" x14ac:dyDescent="0.25">
      <c r="A28" s="4" t="s">
        <v>80</v>
      </c>
      <c r="B28" s="4" t="s">
        <v>81</v>
      </c>
      <c r="C28" s="5" t="s">
        <v>82</v>
      </c>
      <c r="D28" s="9">
        <v>39</v>
      </c>
      <c r="E28" s="7"/>
      <c r="F28" s="10">
        <f>Table1[[#This Row],[Pris exklusive moms]]*Table1[[#This Row],[Ange antal]]</f>
        <v>0</v>
      </c>
      <c r="G28" s="4" t="s">
        <v>116</v>
      </c>
      <c r="H28" s="4" t="s">
        <v>49</v>
      </c>
    </row>
    <row r="29" spans="1:8" x14ac:dyDescent="0.25">
      <c r="A29" s="27"/>
      <c r="B29" s="27"/>
      <c r="C29" s="28"/>
      <c r="D29" s="28"/>
      <c r="E29" s="27"/>
      <c r="F29" s="27"/>
      <c r="G29" s="27"/>
      <c r="H29" s="27"/>
    </row>
    <row r="30" spans="1:8" x14ac:dyDescent="0.25">
      <c r="A30" s="27"/>
      <c r="B30" s="27"/>
      <c r="C30" s="28"/>
      <c r="D30" s="28"/>
      <c r="E30" s="27"/>
      <c r="F30" s="27"/>
      <c r="G30" s="27"/>
      <c r="H30" s="27"/>
    </row>
    <row r="31" spans="1:8" x14ac:dyDescent="0.25">
      <c r="A31" s="27"/>
      <c r="B31" s="27"/>
      <c r="C31" s="28"/>
      <c r="D31" s="28"/>
      <c r="E31" s="29" t="s">
        <v>4</v>
      </c>
      <c r="F31" s="29" t="s">
        <v>84</v>
      </c>
      <c r="G31" s="27"/>
      <c r="H31" s="27"/>
    </row>
    <row r="32" spans="1:8" ht="21" x14ac:dyDescent="0.35">
      <c r="A32" s="31" t="s">
        <v>85</v>
      </c>
      <c r="B32" s="31"/>
      <c r="C32" s="31"/>
      <c r="D32" s="28"/>
      <c r="E32" s="11">
        <f>SUM(Table1[Ange antal])</f>
        <v>0</v>
      </c>
      <c r="F32" s="3">
        <f>SUM(Table1[Total])</f>
        <v>0</v>
      </c>
      <c r="G32" s="27" t="s">
        <v>104</v>
      </c>
      <c r="H32" s="27"/>
    </row>
    <row r="33" spans="1:8" ht="46.5" x14ac:dyDescent="0.7">
      <c r="A33" s="30" t="s">
        <v>100</v>
      </c>
      <c r="B33" s="30"/>
      <c r="C33" s="30"/>
      <c r="D33" s="28"/>
      <c r="E33" s="27"/>
      <c r="F33" s="27"/>
      <c r="G33" s="27"/>
      <c r="H33" s="27"/>
    </row>
    <row r="34" spans="1:8" ht="21.75" thickBot="1" x14ac:dyDescent="0.4">
      <c r="A34" s="27"/>
      <c r="B34" s="33" t="s">
        <v>92</v>
      </c>
      <c r="C34" s="28"/>
      <c r="D34" s="28"/>
      <c r="E34" s="27"/>
      <c r="F34" s="27"/>
      <c r="G34" s="27"/>
      <c r="H34" s="27"/>
    </row>
    <row r="35" spans="1:8" x14ac:dyDescent="0.25">
      <c r="A35" s="27"/>
      <c r="B35" s="24" t="s">
        <v>97</v>
      </c>
      <c r="C35" s="28"/>
      <c r="D35" s="28"/>
      <c r="E35" s="27"/>
      <c r="F35" s="27"/>
      <c r="G35" s="27"/>
      <c r="H35" s="27"/>
    </row>
    <row r="36" spans="1:8" x14ac:dyDescent="0.25">
      <c r="A36" s="27"/>
      <c r="B36" s="25" t="s">
        <v>98</v>
      </c>
      <c r="C36" s="28"/>
      <c r="D36" s="28"/>
      <c r="E36" s="27"/>
      <c r="F36" s="27"/>
      <c r="G36" s="27"/>
      <c r="H36" s="27"/>
    </row>
    <row r="37" spans="1:8" x14ac:dyDescent="0.25">
      <c r="A37" s="27"/>
      <c r="B37" s="25" t="s">
        <v>99</v>
      </c>
      <c r="C37" s="28"/>
      <c r="D37" s="28"/>
      <c r="E37" s="27"/>
      <c r="F37" s="27"/>
      <c r="G37" s="27"/>
      <c r="H37" s="27"/>
    </row>
    <row r="38" spans="1:8" ht="15.75" thickBot="1" x14ac:dyDescent="0.3">
      <c r="A38" s="27"/>
      <c r="B38" s="26" t="s">
        <v>91</v>
      </c>
      <c r="C38" s="28"/>
      <c r="D38" s="28"/>
      <c r="E38" s="27"/>
      <c r="F38" s="27"/>
      <c r="G38" s="27"/>
      <c r="H38" s="27"/>
    </row>
    <row r="39" spans="1:8" x14ac:dyDescent="0.25">
      <c r="A39" s="27"/>
      <c r="B39" s="27"/>
      <c r="C39" s="28"/>
      <c r="D39" s="28"/>
      <c r="E39" s="27"/>
      <c r="F39" s="27"/>
      <c r="G39" s="27"/>
      <c r="H39" s="27"/>
    </row>
    <row r="40" spans="1:8" ht="15.75" thickBot="1" x14ac:dyDescent="0.3">
      <c r="A40" s="27"/>
      <c r="B40" s="29" t="s">
        <v>95</v>
      </c>
      <c r="C40" s="22"/>
      <c r="D40" s="28"/>
      <c r="E40" s="27"/>
      <c r="F40" s="27"/>
      <c r="G40" s="27"/>
      <c r="H40" s="27"/>
    </row>
    <row r="41" spans="1:8" ht="15.75" thickBot="1" x14ac:dyDescent="0.3">
      <c r="A41" s="27"/>
      <c r="B41" s="29" t="s">
        <v>96</v>
      </c>
      <c r="C41" s="23"/>
      <c r="D41" s="28"/>
      <c r="E41" s="27"/>
      <c r="F41" s="27"/>
      <c r="G41" s="27"/>
      <c r="H41" s="27"/>
    </row>
    <row r="42" spans="1:8" ht="15.75" thickBot="1" x14ac:dyDescent="0.3">
      <c r="A42" s="27"/>
      <c r="B42" t="s">
        <v>101</v>
      </c>
      <c r="C42" s="23"/>
      <c r="D42" s="27"/>
      <c r="E42" s="27"/>
      <c r="F42" s="27"/>
      <c r="G42" s="27"/>
      <c r="H42" s="27"/>
    </row>
    <row r="43" spans="1:8" ht="15.75" thickBot="1" x14ac:dyDescent="0.3">
      <c r="A43" s="27"/>
      <c r="B43" s="29" t="s">
        <v>93</v>
      </c>
      <c r="C43" s="23"/>
      <c r="D43" s="27"/>
      <c r="E43" s="27"/>
      <c r="F43" s="27"/>
      <c r="G43" s="27"/>
      <c r="H43" s="27"/>
    </row>
    <row r="44" spans="1:8" ht="15.75" thickBot="1" x14ac:dyDescent="0.3">
      <c r="A44" s="27"/>
      <c r="B44" s="29" t="s">
        <v>94</v>
      </c>
      <c r="C44" s="23"/>
      <c r="D44" s="27"/>
      <c r="E44" s="27"/>
      <c r="F44" s="27"/>
      <c r="G44" s="27"/>
      <c r="H44" s="27"/>
    </row>
    <row r="45" spans="1:8" x14ac:dyDescent="0.25">
      <c r="A45" s="27"/>
      <c r="B45" s="27"/>
      <c r="C45" s="28"/>
      <c r="D45" s="27"/>
      <c r="E45" s="27"/>
      <c r="F45" s="27"/>
      <c r="G45" s="27"/>
      <c r="H45" s="27"/>
    </row>
    <row r="46" spans="1:8" x14ac:dyDescent="0.25">
      <c r="A46" s="27"/>
      <c r="B46" s="27"/>
      <c r="C46" s="28"/>
      <c r="D46" s="27"/>
      <c r="E46" s="27"/>
      <c r="F46" s="27"/>
      <c r="G46" s="27"/>
      <c r="H46" s="27"/>
    </row>
    <row r="47" spans="1:8" x14ac:dyDescent="0.25">
      <c r="A47" s="27"/>
      <c r="B47" s="27"/>
      <c r="C47" s="28"/>
      <c r="D47" s="27"/>
      <c r="E47" s="27"/>
      <c r="F47" s="27"/>
      <c r="G47" s="27"/>
      <c r="H47" s="27"/>
    </row>
    <row r="48" spans="1:8" x14ac:dyDescent="0.25">
      <c r="A48" s="27"/>
      <c r="B48" s="27"/>
      <c r="C48" s="28"/>
      <c r="D48" s="27"/>
      <c r="E48" s="27"/>
      <c r="F48" s="27"/>
      <c r="G48" s="27"/>
      <c r="H48" s="27"/>
    </row>
    <row r="49" spans="1:8" x14ac:dyDescent="0.25">
      <c r="A49" s="27"/>
      <c r="B49" s="27"/>
      <c r="C49" s="28"/>
      <c r="D49" s="27"/>
      <c r="E49" s="27"/>
      <c r="F49" s="27"/>
      <c r="G49" s="27"/>
      <c r="H49" s="27"/>
    </row>
    <row r="50" spans="1:8" x14ac:dyDescent="0.25">
      <c r="A50" s="27"/>
      <c r="B50" s="27"/>
      <c r="C50" s="28"/>
      <c r="D50" s="27"/>
      <c r="E50" s="27"/>
      <c r="F50" s="27"/>
      <c r="G50" s="27"/>
      <c r="H50" s="27"/>
    </row>
    <row r="51" spans="1:8" x14ac:dyDescent="0.25">
      <c r="A51" s="27"/>
      <c r="B51" s="27"/>
      <c r="C51" s="28"/>
      <c r="D51" s="27"/>
      <c r="E51" s="27"/>
      <c r="F51" s="27"/>
      <c r="G51" s="27"/>
      <c r="H51" s="27"/>
    </row>
    <row r="52" spans="1:8" x14ac:dyDescent="0.25">
      <c r="A52" s="27"/>
      <c r="B52" s="27"/>
      <c r="C52" s="28"/>
      <c r="D52" s="27"/>
      <c r="E52" s="27"/>
      <c r="F52" s="27"/>
      <c r="G52" s="27"/>
      <c r="H52" s="27"/>
    </row>
    <row r="53" spans="1:8" x14ac:dyDescent="0.25">
      <c r="A53" s="27"/>
      <c r="B53" s="27"/>
      <c r="C53" s="28"/>
      <c r="D53" s="27"/>
      <c r="E53" s="27"/>
      <c r="F53" s="27"/>
      <c r="G53" s="27"/>
      <c r="H53" s="27"/>
    </row>
    <row r="54" spans="1:8" x14ac:dyDescent="0.25">
      <c r="A54" s="27"/>
      <c r="B54" s="27"/>
      <c r="C54" s="28"/>
      <c r="D54" s="27"/>
      <c r="E54" s="27"/>
      <c r="F54" s="27"/>
      <c r="G54" s="27"/>
      <c r="H54" s="27"/>
    </row>
    <row r="55" spans="1:8" x14ac:dyDescent="0.25">
      <c r="A55" s="27"/>
      <c r="B55" s="27"/>
      <c r="C55" s="28"/>
      <c r="D55" s="27"/>
      <c r="E55" s="27"/>
      <c r="F55" s="27"/>
      <c r="G55" s="27"/>
      <c r="H55" s="27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C59" s="1"/>
    </row>
    <row r="60" spans="1:8" x14ac:dyDescent="0.25">
      <c r="C60" s="1"/>
    </row>
    <row r="61" spans="1:8" x14ac:dyDescent="0.25">
      <c r="C61" s="1"/>
    </row>
    <row r="62" spans="1:8" x14ac:dyDescent="0.25">
      <c r="C62" s="1"/>
    </row>
    <row r="63" spans="1:8" x14ac:dyDescent="0.25">
      <c r="C63" s="1"/>
    </row>
    <row r="64" spans="1:8" x14ac:dyDescent="0.25">
      <c r="C64" s="1"/>
    </row>
    <row r="65" spans="1:8" x14ac:dyDescent="0.25">
      <c r="C65" s="1"/>
    </row>
    <row r="66" spans="1:8" x14ac:dyDescent="0.25">
      <c r="A66" s="32"/>
      <c r="B66" s="32"/>
      <c r="C66" s="1"/>
      <c r="D66" s="32"/>
      <c r="E66" s="32"/>
      <c r="F66" s="32"/>
      <c r="G66" s="32"/>
      <c r="H66" s="32"/>
    </row>
    <row r="67" spans="1:8" x14ac:dyDescent="0.25">
      <c r="C67" s="1"/>
    </row>
    <row r="68" spans="1:8" x14ac:dyDescent="0.25">
      <c r="C68" s="1"/>
    </row>
    <row r="69" spans="1:8" x14ac:dyDescent="0.25">
      <c r="C69" s="1"/>
    </row>
    <row r="70" spans="1:8" x14ac:dyDescent="0.25">
      <c r="C70" s="1"/>
    </row>
    <row r="71" spans="1:8" x14ac:dyDescent="0.25">
      <c r="C71" s="1"/>
    </row>
    <row r="72" spans="1:8" x14ac:dyDescent="0.25">
      <c r="C72" s="1"/>
    </row>
    <row r="73" spans="1:8" x14ac:dyDescent="0.25">
      <c r="C73" s="1"/>
    </row>
    <row r="74" spans="1:8" x14ac:dyDescent="0.25">
      <c r="C74" s="1"/>
    </row>
    <row r="75" spans="1:8" x14ac:dyDescent="0.25">
      <c r="C75" s="1"/>
    </row>
    <row r="76" spans="1:8" x14ac:dyDescent="0.25">
      <c r="C76" s="1"/>
    </row>
    <row r="77" spans="1:8" x14ac:dyDescent="0.25">
      <c r="C77" s="1"/>
    </row>
  </sheetData>
  <mergeCells count="2">
    <mergeCell ref="A33:C33"/>
    <mergeCell ref="A32:C3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9E0B-4A1C-4036-BE45-62E7598C229F}">
  <dimension ref="A1:H77"/>
  <sheetViews>
    <sheetView zoomScaleNormal="100" workbookViewId="0">
      <selection activeCell="A33" sqref="A33:C33"/>
    </sheetView>
  </sheetViews>
  <sheetFormatPr defaultColWidth="14.85546875" defaultRowHeight="15" x14ac:dyDescent="0.25"/>
  <cols>
    <col min="1" max="1" width="12.85546875" bestFit="1" customWidth="1"/>
    <col min="2" max="2" width="49.140625" bestFit="1" customWidth="1"/>
    <col min="3" max="3" width="97.5703125" bestFit="1" customWidth="1"/>
    <col min="4" max="4" width="22" bestFit="1" customWidth="1"/>
    <col min="5" max="5" width="12.5703125" bestFit="1" customWidth="1"/>
    <col min="6" max="6" width="11.140625" bestFit="1" customWidth="1"/>
    <col min="7" max="7" width="80.85546875" bestFit="1" customWidth="1"/>
    <col min="8" max="8" width="56" bestFit="1" customWidth="1"/>
    <col min="9" max="16384" width="14.85546875" style="32"/>
  </cols>
  <sheetData>
    <row r="1" spans="1:8" x14ac:dyDescent="0.25">
      <c r="A1" t="s">
        <v>5</v>
      </c>
      <c r="B1" t="s">
        <v>0</v>
      </c>
      <c r="C1" t="s">
        <v>1</v>
      </c>
      <c r="D1" t="s">
        <v>3</v>
      </c>
      <c r="E1" t="s">
        <v>112</v>
      </c>
      <c r="F1" t="s">
        <v>37</v>
      </c>
      <c r="G1" t="s">
        <v>2</v>
      </c>
      <c r="H1" t="s">
        <v>15</v>
      </c>
    </row>
    <row r="2" spans="1:8" x14ac:dyDescent="0.25">
      <c r="A2" t="s">
        <v>6</v>
      </c>
      <c r="B2" t="s">
        <v>109</v>
      </c>
      <c r="C2" s="1" t="s">
        <v>111</v>
      </c>
      <c r="D2" s="1">
        <v>10</v>
      </c>
      <c r="E2" s="7"/>
      <c r="F2" s="10">
        <f>Table14[[#This Row],[Pris exklusive moms]]*Table14[[#This Row],[Ange antal]]</f>
        <v>0</v>
      </c>
      <c r="G2" t="s">
        <v>110</v>
      </c>
    </row>
    <row r="3" spans="1:8" x14ac:dyDescent="0.25">
      <c r="A3" t="s">
        <v>6</v>
      </c>
      <c r="B3" t="s">
        <v>26</v>
      </c>
      <c r="C3" t="s">
        <v>25</v>
      </c>
      <c r="D3" s="1">
        <v>250</v>
      </c>
      <c r="E3" s="7"/>
      <c r="F3" s="3">
        <f>Table14[[#This Row],[Pris exklusive moms]]*Table14[[#This Row],[Ange antal]]</f>
        <v>0</v>
      </c>
      <c r="G3" t="s">
        <v>83</v>
      </c>
    </row>
    <row r="4" spans="1:8" x14ac:dyDescent="0.25">
      <c r="A4" t="s">
        <v>6</v>
      </c>
      <c r="B4" t="s">
        <v>69</v>
      </c>
      <c r="C4" s="1" t="s">
        <v>68</v>
      </c>
      <c r="D4" s="1">
        <v>350</v>
      </c>
      <c r="E4" s="7"/>
      <c r="F4" s="3">
        <f>Table14[[#This Row],[Pris exklusive moms]]*Table14[[#This Row],[Ange antal]]</f>
        <v>0</v>
      </c>
      <c r="G4" t="s">
        <v>70</v>
      </c>
    </row>
    <row r="5" spans="1:8" x14ac:dyDescent="0.25">
      <c r="A5" t="s">
        <v>6</v>
      </c>
      <c r="B5" t="s">
        <v>87</v>
      </c>
      <c r="C5" s="1" t="s">
        <v>72</v>
      </c>
      <c r="D5" s="1">
        <v>2500</v>
      </c>
      <c r="E5" s="7"/>
      <c r="F5" s="3">
        <f>Table14[[#This Row],[Pris exklusive moms]]*Table14[[#This Row],[Ange antal]]</f>
        <v>0</v>
      </c>
      <c r="G5" t="s">
        <v>73</v>
      </c>
    </row>
    <row r="6" spans="1:8" ht="15.75" thickBot="1" x14ac:dyDescent="0.3">
      <c r="A6" s="14" t="s">
        <v>6</v>
      </c>
      <c r="B6" s="14" t="s">
        <v>86</v>
      </c>
      <c r="C6" s="15" t="s">
        <v>88</v>
      </c>
      <c r="D6" s="16">
        <v>3000</v>
      </c>
      <c r="E6" s="17"/>
      <c r="F6" s="18">
        <f>Table14[[#This Row],[Pris exklusive moms]]*Table14[[#This Row],[Ange antal]]</f>
        <v>0</v>
      </c>
      <c r="G6" s="14" t="s">
        <v>89</v>
      </c>
      <c r="H6" s="14"/>
    </row>
    <row r="7" spans="1:8" x14ac:dyDescent="0.25">
      <c r="A7" s="4" t="s">
        <v>27</v>
      </c>
      <c r="B7" s="4" t="s">
        <v>103</v>
      </c>
      <c r="C7" s="5" t="s">
        <v>107</v>
      </c>
      <c r="D7" s="9">
        <v>20</v>
      </c>
      <c r="E7" s="7"/>
      <c r="F7" s="10">
        <f>Table14[[#This Row],[Pris exklusive moms]]*Table14[[#This Row],[Ange antal]]</f>
        <v>0</v>
      </c>
      <c r="G7" s="4" t="s">
        <v>102</v>
      </c>
      <c r="H7" s="4" t="s">
        <v>49</v>
      </c>
    </row>
    <row r="8" spans="1:8" x14ac:dyDescent="0.25">
      <c r="A8" t="s">
        <v>27</v>
      </c>
      <c r="B8" t="s">
        <v>14</v>
      </c>
      <c r="C8" s="2" t="s">
        <v>21</v>
      </c>
      <c r="D8" s="1">
        <v>500</v>
      </c>
      <c r="E8" s="12"/>
      <c r="F8" s="13">
        <f>Table14[[#This Row],[Pris exklusive moms]]*Table14[[#This Row],[Ange antal]]</f>
        <v>0</v>
      </c>
      <c r="G8" t="s">
        <v>17</v>
      </c>
      <c r="H8" t="s">
        <v>52</v>
      </c>
    </row>
    <row r="9" spans="1:8" x14ac:dyDescent="0.25">
      <c r="A9" t="s">
        <v>27</v>
      </c>
      <c r="B9" t="s">
        <v>13</v>
      </c>
      <c r="C9" s="2" t="s">
        <v>22</v>
      </c>
      <c r="D9" s="1">
        <v>750</v>
      </c>
      <c r="E9" s="7"/>
      <c r="F9" s="3">
        <f>Table14[[#This Row],[Pris exklusive moms]]*Table14[[#This Row],[Ange antal]]</f>
        <v>0</v>
      </c>
      <c r="G9" t="s">
        <v>18</v>
      </c>
      <c r="H9" t="s">
        <v>52</v>
      </c>
    </row>
    <row r="10" spans="1:8" ht="15" customHeight="1" thickBot="1" x14ac:dyDescent="0.3">
      <c r="A10" s="14" t="s">
        <v>27</v>
      </c>
      <c r="B10" s="14" t="s">
        <v>16</v>
      </c>
      <c r="C10" s="19" t="s">
        <v>23</v>
      </c>
      <c r="D10" s="15">
        <v>200</v>
      </c>
      <c r="E10" s="17"/>
      <c r="F10" s="18">
        <f>Table14[[#This Row],[Pris exklusive moms]]*Table14[[#This Row],[Ange antal]]</f>
        <v>0</v>
      </c>
      <c r="G10" s="14" t="s">
        <v>19</v>
      </c>
      <c r="H10" s="14" t="s">
        <v>51</v>
      </c>
    </row>
    <row r="11" spans="1:8" x14ac:dyDescent="0.25">
      <c r="A11" t="s">
        <v>7</v>
      </c>
      <c r="B11" t="s">
        <v>9</v>
      </c>
      <c r="C11" t="s">
        <v>8</v>
      </c>
      <c r="D11" s="1">
        <v>45</v>
      </c>
      <c r="E11" s="12"/>
      <c r="F11" s="13">
        <f>Table14[[#This Row],[Pris exklusive moms]]*Table14[[#This Row],[Ange antal]]</f>
        <v>0</v>
      </c>
      <c r="G11" t="s">
        <v>46</v>
      </c>
      <c r="H11" t="s">
        <v>30</v>
      </c>
    </row>
    <row r="12" spans="1:8" x14ac:dyDescent="0.25">
      <c r="A12" t="s">
        <v>7</v>
      </c>
      <c r="B12" t="s">
        <v>10</v>
      </c>
      <c r="C12" s="1" t="s">
        <v>11</v>
      </c>
      <c r="D12" s="1">
        <v>59</v>
      </c>
      <c r="E12" s="7"/>
      <c r="F12" s="3">
        <f>Table14[[#This Row],[Pris exklusive moms]]*Table14[[#This Row],[Ange antal]]</f>
        <v>0</v>
      </c>
      <c r="G12" t="s">
        <v>48</v>
      </c>
      <c r="H12" t="s">
        <v>50</v>
      </c>
    </row>
    <row r="13" spans="1:8" x14ac:dyDescent="0.25">
      <c r="A13" t="s">
        <v>7</v>
      </c>
      <c r="B13" t="s">
        <v>105</v>
      </c>
      <c r="C13" s="1" t="s">
        <v>117</v>
      </c>
      <c r="D13" s="9">
        <v>39</v>
      </c>
      <c r="E13" s="7"/>
      <c r="F13" s="10">
        <f>Table14[[#This Row],[Pris exklusive moms]]*Table14[[#This Row],[Ange antal]]</f>
        <v>0</v>
      </c>
      <c r="G13" t="s">
        <v>106</v>
      </c>
      <c r="H13" t="s">
        <v>77</v>
      </c>
    </row>
    <row r="14" spans="1:8" ht="15.75" thickBot="1" x14ac:dyDescent="0.3">
      <c r="A14" s="14" t="s">
        <v>7</v>
      </c>
      <c r="B14" s="14" t="s">
        <v>12</v>
      </c>
      <c r="C14" s="15" t="s">
        <v>24</v>
      </c>
      <c r="D14" s="15">
        <v>75</v>
      </c>
      <c r="E14" s="17"/>
      <c r="F14" s="18">
        <f>Table14[[#This Row],[Pris exklusive moms]]*Table14[[#This Row],[Ange antal]]</f>
        <v>0</v>
      </c>
      <c r="G14" s="14" t="s">
        <v>20</v>
      </c>
      <c r="H14" s="14" t="s">
        <v>108</v>
      </c>
    </row>
    <row r="15" spans="1:8" x14ac:dyDescent="0.25">
      <c r="A15" t="s">
        <v>47</v>
      </c>
      <c r="B15" t="s">
        <v>28</v>
      </c>
      <c r="C15" t="s">
        <v>29</v>
      </c>
      <c r="D15" s="1">
        <v>99</v>
      </c>
      <c r="E15" s="12"/>
      <c r="F15" s="13">
        <f>Table14[[#This Row],[Pris exklusive moms]]*Table14[[#This Row],[Ange antal]]</f>
        <v>0</v>
      </c>
      <c r="G15" t="s">
        <v>45</v>
      </c>
      <c r="H15" t="s">
        <v>31</v>
      </c>
    </row>
    <row r="16" spans="1:8" x14ac:dyDescent="0.25">
      <c r="A16" t="s">
        <v>47</v>
      </c>
      <c r="B16" t="s">
        <v>32</v>
      </c>
      <c r="C16" t="s">
        <v>33</v>
      </c>
      <c r="D16" s="1">
        <v>99</v>
      </c>
      <c r="E16" s="7"/>
      <c r="F16" s="3">
        <f>Table14[[#This Row],[Pris exklusive moms]]*Table14[[#This Row],[Ange antal]]</f>
        <v>0</v>
      </c>
      <c r="G16" t="s">
        <v>45</v>
      </c>
      <c r="H16" t="s">
        <v>34</v>
      </c>
    </row>
    <row r="17" spans="1:8" x14ac:dyDescent="0.25">
      <c r="A17" t="s">
        <v>47</v>
      </c>
      <c r="B17" t="s">
        <v>35</v>
      </c>
      <c r="C17" s="1" t="s">
        <v>36</v>
      </c>
      <c r="D17" s="1">
        <v>99</v>
      </c>
      <c r="E17" s="7"/>
      <c r="F17" s="3">
        <f>Table14[[#This Row],[Pris exklusive moms]]*Table14[[#This Row],[Ange antal]]</f>
        <v>0</v>
      </c>
      <c r="G17" t="s">
        <v>45</v>
      </c>
      <c r="H17" t="s">
        <v>53</v>
      </c>
    </row>
    <row r="18" spans="1:8" x14ac:dyDescent="0.25">
      <c r="A18" t="s">
        <v>47</v>
      </c>
      <c r="B18" s="4" t="s">
        <v>38</v>
      </c>
      <c r="C18" t="s">
        <v>39</v>
      </c>
      <c r="D18" s="5">
        <v>99</v>
      </c>
      <c r="E18" s="8"/>
      <c r="F18" s="6">
        <f>Table14[[#This Row],[Pris exklusive moms]]*Table14[[#This Row],[Ange antal]]</f>
        <v>0</v>
      </c>
      <c r="G18" s="4" t="s">
        <v>45</v>
      </c>
      <c r="H18" t="s">
        <v>55</v>
      </c>
    </row>
    <row r="19" spans="1:8" x14ac:dyDescent="0.25">
      <c r="A19" s="4" t="s">
        <v>47</v>
      </c>
      <c r="B19" t="s">
        <v>40</v>
      </c>
      <c r="C19" t="s">
        <v>41</v>
      </c>
      <c r="D19" s="5">
        <v>99</v>
      </c>
      <c r="E19" s="8"/>
      <c r="F19" s="6">
        <f>Table14[[#This Row],[Pris exklusive moms]]*Table14[[#This Row],[Ange antal]]</f>
        <v>0</v>
      </c>
      <c r="G19" s="4" t="s">
        <v>44</v>
      </c>
      <c r="H19" s="4" t="s">
        <v>54</v>
      </c>
    </row>
    <row r="20" spans="1:8" ht="15.75" thickBot="1" x14ac:dyDescent="0.3">
      <c r="A20" s="14" t="s">
        <v>47</v>
      </c>
      <c r="B20" s="14" t="s">
        <v>42</v>
      </c>
      <c r="C20" s="14" t="s">
        <v>43</v>
      </c>
      <c r="D20" s="15">
        <v>99</v>
      </c>
      <c r="E20" s="17"/>
      <c r="F20" s="18">
        <f>Table14[[#This Row],[Pris exklusive moms]]*Table14[[#This Row],[Ange antal]]</f>
        <v>0</v>
      </c>
      <c r="G20" s="14" t="s">
        <v>44</v>
      </c>
      <c r="H20" s="14" t="s">
        <v>55</v>
      </c>
    </row>
    <row r="21" spans="1:8" x14ac:dyDescent="0.25">
      <c r="A21" s="4" t="s">
        <v>63</v>
      </c>
      <c r="B21" s="4" t="s">
        <v>64</v>
      </c>
      <c r="C21" s="5" t="s">
        <v>65</v>
      </c>
      <c r="D21" s="5">
        <v>20</v>
      </c>
      <c r="E21" s="20"/>
      <c r="F21" s="21">
        <f>Table14[[#This Row],[Pris exklusive moms]]*Table14[[#This Row],[Ange antal]]</f>
        <v>0</v>
      </c>
      <c r="G21" s="4" t="s">
        <v>45</v>
      </c>
      <c r="H21" s="4" t="s">
        <v>90</v>
      </c>
    </row>
    <row r="22" spans="1:8" ht="15.75" thickBot="1" x14ac:dyDescent="0.3">
      <c r="A22" s="14" t="s">
        <v>63</v>
      </c>
      <c r="B22" s="14" t="s">
        <v>66</v>
      </c>
      <c r="C22" s="15" t="s">
        <v>67</v>
      </c>
      <c r="D22" s="15">
        <v>20</v>
      </c>
      <c r="E22" s="17"/>
      <c r="F22" s="18">
        <f>Table14[[#This Row],[Pris exklusive moms]]*Table14[[#This Row],[Ange antal]]</f>
        <v>0</v>
      </c>
      <c r="G22" s="14" t="s">
        <v>44</v>
      </c>
      <c r="H22" s="4" t="s">
        <v>90</v>
      </c>
    </row>
    <row r="23" spans="1:8" x14ac:dyDescent="0.25">
      <c r="A23" s="4" t="s">
        <v>71</v>
      </c>
      <c r="B23" s="4" t="s">
        <v>56</v>
      </c>
      <c r="C23" s="5" t="s">
        <v>57</v>
      </c>
      <c r="D23" s="5">
        <v>35</v>
      </c>
      <c r="E23" s="20"/>
      <c r="F23" s="21">
        <f>Table14[[#This Row],[Pris exklusive moms]]*Table14[[#This Row],[Ange antal]]</f>
        <v>0</v>
      </c>
      <c r="G23" s="4" t="s">
        <v>58</v>
      </c>
      <c r="H23" s="4" t="s">
        <v>59</v>
      </c>
    </row>
    <row r="24" spans="1:8" ht="15.75" thickBot="1" x14ac:dyDescent="0.3">
      <c r="A24" s="14" t="s">
        <v>71</v>
      </c>
      <c r="B24" s="14" t="s">
        <v>60</v>
      </c>
      <c r="C24" s="15" t="s">
        <v>61</v>
      </c>
      <c r="D24" s="15">
        <v>35</v>
      </c>
      <c r="E24" s="17"/>
      <c r="F24" s="18">
        <f>Table14[[#This Row],[Pris exklusive moms]]*Table14[[#This Row],[Ange antal]]</f>
        <v>0</v>
      </c>
      <c r="G24" s="14" t="s">
        <v>58</v>
      </c>
      <c r="H24" s="14" t="s">
        <v>62</v>
      </c>
    </row>
    <row r="25" spans="1:8" x14ac:dyDescent="0.25">
      <c r="A25" s="4" t="s">
        <v>80</v>
      </c>
      <c r="B25" s="4" t="s">
        <v>75</v>
      </c>
      <c r="C25" s="5" t="s">
        <v>76</v>
      </c>
      <c r="D25" s="9">
        <v>399</v>
      </c>
      <c r="E25" s="12"/>
      <c r="F25" s="13">
        <f>Table14[[#This Row],[Pris exklusive moms]]*Table14[[#This Row],[Ange antal]]</f>
        <v>0</v>
      </c>
      <c r="G25" s="4" t="s">
        <v>114</v>
      </c>
      <c r="H25" t="s">
        <v>77</v>
      </c>
    </row>
    <row r="26" spans="1:8" x14ac:dyDescent="0.25">
      <c r="A26" s="4" t="s">
        <v>80</v>
      </c>
      <c r="B26" s="4" t="s">
        <v>74</v>
      </c>
      <c r="C26" s="5" t="s">
        <v>78</v>
      </c>
      <c r="D26" s="9">
        <v>59</v>
      </c>
      <c r="E26" s="7"/>
      <c r="F26" s="10">
        <f>Table14[[#This Row],[Pris exklusive moms]]*Table14[[#This Row],[Ange antal]]</f>
        <v>0</v>
      </c>
      <c r="G26" s="4" t="s">
        <v>113</v>
      </c>
      <c r="H26" s="4" t="s">
        <v>49</v>
      </c>
    </row>
    <row r="27" spans="1:8" x14ac:dyDescent="0.25">
      <c r="A27" s="4" t="s">
        <v>80</v>
      </c>
      <c r="B27" s="4" t="s">
        <v>79</v>
      </c>
      <c r="C27" s="5" t="s">
        <v>76</v>
      </c>
      <c r="D27" s="9">
        <v>199</v>
      </c>
      <c r="E27" s="7"/>
      <c r="F27" s="10">
        <f>Table14[[#This Row],[Pris exklusive moms]]*Table14[[#This Row],[Ange antal]]</f>
        <v>0</v>
      </c>
      <c r="G27" s="4" t="s">
        <v>115</v>
      </c>
      <c r="H27" t="s">
        <v>77</v>
      </c>
    </row>
    <row r="28" spans="1:8" x14ac:dyDescent="0.25">
      <c r="A28" s="4" t="s">
        <v>80</v>
      </c>
      <c r="B28" s="4" t="s">
        <v>81</v>
      </c>
      <c r="C28" s="5" t="s">
        <v>82</v>
      </c>
      <c r="D28" s="9">
        <v>39</v>
      </c>
      <c r="E28" s="7"/>
      <c r="F28" s="10">
        <f>Table14[[#This Row],[Pris exklusive moms]]*Table14[[#This Row],[Ange antal]]</f>
        <v>0</v>
      </c>
      <c r="G28" s="4" t="s">
        <v>116</v>
      </c>
      <c r="H28" s="4" t="s">
        <v>49</v>
      </c>
    </row>
    <row r="29" spans="1:8" x14ac:dyDescent="0.25">
      <c r="A29" s="27"/>
      <c r="B29" s="27"/>
      <c r="C29" s="28"/>
      <c r="D29" s="28"/>
      <c r="E29" s="27"/>
      <c r="F29" s="27"/>
      <c r="G29" s="27"/>
      <c r="H29" s="27"/>
    </row>
    <row r="30" spans="1:8" x14ac:dyDescent="0.25">
      <c r="A30" s="27"/>
      <c r="B30" s="27"/>
      <c r="C30" s="28"/>
      <c r="D30" s="28"/>
      <c r="E30" s="27"/>
      <c r="F30" s="27"/>
      <c r="G30" s="27"/>
      <c r="H30" s="27"/>
    </row>
    <row r="31" spans="1:8" x14ac:dyDescent="0.25">
      <c r="A31" s="27"/>
      <c r="B31" s="27"/>
      <c r="C31" s="28"/>
      <c r="D31" s="28"/>
      <c r="E31" s="29" t="s">
        <v>4</v>
      </c>
      <c r="F31" s="29" t="s">
        <v>84</v>
      </c>
      <c r="G31" s="27"/>
      <c r="H31" s="27"/>
    </row>
    <row r="32" spans="1:8" ht="21" x14ac:dyDescent="0.35">
      <c r="A32" s="31" t="s">
        <v>85</v>
      </c>
      <c r="B32" s="31"/>
      <c r="C32" s="31"/>
      <c r="D32" s="28"/>
      <c r="E32" s="11">
        <f>SUM(Table14[Ange antal])</f>
        <v>0</v>
      </c>
      <c r="F32" s="3">
        <f>SUM(Table14[Total])</f>
        <v>0</v>
      </c>
      <c r="G32" s="27" t="s">
        <v>104</v>
      </c>
      <c r="H32" s="27"/>
    </row>
    <row r="33" spans="1:8" ht="46.5" x14ac:dyDescent="0.7">
      <c r="A33" s="34" t="s">
        <v>118</v>
      </c>
      <c r="B33" s="34"/>
      <c r="C33" s="34"/>
      <c r="D33" s="28"/>
      <c r="E33" s="27"/>
      <c r="F33" s="27"/>
      <c r="G33" s="27"/>
      <c r="H33" s="27"/>
    </row>
    <row r="34" spans="1:8" ht="21.75" thickBot="1" x14ac:dyDescent="0.4">
      <c r="A34" s="27"/>
      <c r="B34" s="33" t="s">
        <v>92</v>
      </c>
      <c r="C34" s="28"/>
      <c r="D34" s="28"/>
      <c r="E34" s="27"/>
      <c r="F34" s="27"/>
      <c r="G34" s="27"/>
      <c r="H34" s="27"/>
    </row>
    <row r="35" spans="1:8" x14ac:dyDescent="0.25">
      <c r="A35" s="27"/>
      <c r="B35" s="24" t="s">
        <v>97</v>
      </c>
      <c r="C35" s="28"/>
      <c r="D35" s="28"/>
      <c r="E35" s="27"/>
      <c r="F35" s="27"/>
      <c r="G35" s="27"/>
      <c r="H35" s="27"/>
    </row>
    <row r="36" spans="1:8" x14ac:dyDescent="0.25">
      <c r="A36" s="27"/>
      <c r="B36" s="25" t="s">
        <v>98</v>
      </c>
      <c r="C36" s="28"/>
      <c r="D36" s="28"/>
      <c r="E36" s="27"/>
      <c r="F36" s="27"/>
      <c r="G36" s="27"/>
      <c r="H36" s="27"/>
    </row>
    <row r="37" spans="1:8" x14ac:dyDescent="0.25">
      <c r="A37" s="27"/>
      <c r="B37" s="25" t="s">
        <v>99</v>
      </c>
      <c r="C37" s="28"/>
      <c r="D37" s="28"/>
      <c r="E37" s="27"/>
      <c r="F37" s="27"/>
      <c r="G37" s="27"/>
      <c r="H37" s="27"/>
    </row>
    <row r="38" spans="1:8" ht="15.75" thickBot="1" x14ac:dyDescent="0.3">
      <c r="A38" s="27"/>
      <c r="B38" s="26" t="s">
        <v>91</v>
      </c>
      <c r="C38" s="28"/>
      <c r="D38" s="28"/>
      <c r="E38" s="27"/>
      <c r="F38" s="27"/>
      <c r="G38" s="27"/>
      <c r="H38" s="27"/>
    </row>
    <row r="39" spans="1:8" x14ac:dyDescent="0.25">
      <c r="A39" s="27"/>
      <c r="B39" s="27"/>
      <c r="C39" s="28"/>
      <c r="D39" s="28"/>
      <c r="E39" s="27"/>
      <c r="F39" s="27"/>
      <c r="G39" s="27"/>
      <c r="H39" s="27"/>
    </row>
    <row r="40" spans="1:8" ht="15.75" thickBot="1" x14ac:dyDescent="0.3">
      <c r="A40" s="27"/>
      <c r="B40" s="29" t="s">
        <v>95</v>
      </c>
      <c r="C40" s="22"/>
      <c r="D40" s="28"/>
      <c r="E40" s="27"/>
      <c r="F40" s="27"/>
      <c r="G40" s="27"/>
      <c r="H40" s="27"/>
    </row>
    <row r="41" spans="1:8" ht="15.75" thickBot="1" x14ac:dyDescent="0.3">
      <c r="A41" s="27"/>
      <c r="B41" s="29" t="s">
        <v>96</v>
      </c>
      <c r="C41" s="23"/>
      <c r="D41" s="28"/>
      <c r="E41" s="27"/>
      <c r="F41" s="27"/>
      <c r="G41" s="27"/>
      <c r="H41" s="27"/>
    </row>
    <row r="42" spans="1:8" ht="15.75" thickBot="1" x14ac:dyDescent="0.3">
      <c r="A42" s="27"/>
      <c r="B42" t="s">
        <v>101</v>
      </c>
      <c r="C42" s="23"/>
      <c r="D42" s="27"/>
      <c r="E42" s="27"/>
      <c r="F42" s="27"/>
      <c r="G42" s="27"/>
      <c r="H42" s="27"/>
    </row>
    <row r="43" spans="1:8" ht="15.75" thickBot="1" x14ac:dyDescent="0.3">
      <c r="A43" s="27"/>
      <c r="B43" s="29" t="s">
        <v>93</v>
      </c>
      <c r="C43" s="23"/>
      <c r="D43" s="27"/>
      <c r="E43" s="27"/>
      <c r="F43" s="27"/>
      <c r="G43" s="27"/>
      <c r="H43" s="27"/>
    </row>
    <row r="44" spans="1:8" ht="15.75" thickBot="1" x14ac:dyDescent="0.3">
      <c r="A44" s="27"/>
      <c r="B44" s="29" t="s">
        <v>94</v>
      </c>
      <c r="C44" s="23"/>
      <c r="D44" s="27"/>
      <c r="E44" s="27"/>
      <c r="F44" s="27"/>
      <c r="G44" s="27"/>
      <c r="H44" s="27"/>
    </row>
    <row r="45" spans="1:8" x14ac:dyDescent="0.25">
      <c r="A45" s="27"/>
      <c r="B45" s="27"/>
      <c r="C45" s="28"/>
      <c r="D45" s="27"/>
      <c r="E45" s="27"/>
      <c r="F45" s="27"/>
      <c r="G45" s="27"/>
      <c r="H45" s="27"/>
    </row>
    <row r="46" spans="1:8" x14ac:dyDescent="0.25">
      <c r="A46" s="27"/>
      <c r="B46" s="27"/>
      <c r="C46" s="28"/>
      <c r="D46" s="27"/>
      <c r="E46" s="27"/>
      <c r="F46" s="27"/>
      <c r="G46" s="27"/>
      <c r="H46" s="27"/>
    </row>
    <row r="47" spans="1:8" x14ac:dyDescent="0.25">
      <c r="A47" s="27"/>
      <c r="B47" s="27"/>
      <c r="C47" s="28"/>
      <c r="D47" s="27"/>
      <c r="E47" s="27"/>
      <c r="F47" s="27"/>
      <c r="G47" s="27"/>
      <c r="H47" s="27"/>
    </row>
    <row r="48" spans="1:8" x14ac:dyDescent="0.25">
      <c r="A48" s="27"/>
      <c r="B48" s="27"/>
      <c r="C48" s="28"/>
      <c r="D48" s="27"/>
      <c r="E48" s="27"/>
      <c r="F48" s="27"/>
      <c r="G48" s="27"/>
      <c r="H48" s="27"/>
    </row>
    <row r="49" spans="1:8" x14ac:dyDescent="0.25">
      <c r="A49" s="27"/>
      <c r="B49" s="27"/>
      <c r="C49" s="28"/>
      <c r="D49" s="27"/>
      <c r="E49" s="27"/>
      <c r="F49" s="27"/>
      <c r="G49" s="27"/>
      <c r="H49" s="27"/>
    </row>
    <row r="50" spans="1:8" x14ac:dyDescent="0.25">
      <c r="A50" s="27"/>
      <c r="B50" s="27"/>
      <c r="C50" s="28"/>
      <c r="D50" s="27"/>
      <c r="E50" s="27"/>
      <c r="F50" s="27"/>
      <c r="G50" s="27"/>
      <c r="H50" s="27"/>
    </row>
    <row r="51" spans="1:8" x14ac:dyDescent="0.25">
      <c r="A51" s="27"/>
      <c r="B51" s="27"/>
      <c r="C51" s="28"/>
      <c r="D51" s="27"/>
      <c r="E51" s="27"/>
      <c r="F51" s="27"/>
      <c r="G51" s="27"/>
      <c r="H51" s="27"/>
    </row>
    <row r="52" spans="1:8" x14ac:dyDescent="0.25">
      <c r="A52" s="27"/>
      <c r="B52" s="27"/>
      <c r="C52" s="28"/>
      <c r="D52" s="27"/>
      <c r="E52" s="27"/>
      <c r="F52" s="27"/>
      <c r="G52" s="27"/>
      <c r="H52" s="27"/>
    </row>
    <row r="53" spans="1:8" x14ac:dyDescent="0.25">
      <c r="A53" s="27"/>
      <c r="B53" s="27"/>
      <c r="C53" s="28"/>
      <c r="D53" s="27"/>
      <c r="E53" s="27"/>
      <c r="F53" s="27"/>
      <c r="G53" s="27"/>
      <c r="H53" s="27"/>
    </row>
    <row r="54" spans="1:8" x14ac:dyDescent="0.25">
      <c r="A54" s="27"/>
      <c r="B54" s="27"/>
      <c r="C54" s="28"/>
      <c r="D54" s="27"/>
      <c r="E54" s="27"/>
      <c r="F54" s="27"/>
      <c r="G54" s="27"/>
      <c r="H54" s="27"/>
    </row>
    <row r="55" spans="1:8" x14ac:dyDescent="0.25">
      <c r="A55" s="27"/>
      <c r="B55" s="27"/>
      <c r="C55" s="28"/>
      <c r="D55" s="27"/>
      <c r="E55" s="27"/>
      <c r="F55" s="27"/>
      <c r="G55" s="27"/>
      <c r="H55" s="27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C59" s="1"/>
    </row>
    <row r="60" spans="1:8" x14ac:dyDescent="0.25">
      <c r="C60" s="1"/>
    </row>
    <row r="61" spans="1:8" x14ac:dyDescent="0.25">
      <c r="C61" s="1"/>
    </row>
    <row r="62" spans="1:8" x14ac:dyDescent="0.25">
      <c r="C62" s="1"/>
    </row>
    <row r="63" spans="1:8" x14ac:dyDescent="0.25">
      <c r="C63" s="1"/>
    </row>
    <row r="64" spans="1:8" x14ac:dyDescent="0.25">
      <c r="C64" s="1"/>
    </row>
    <row r="65" spans="1:8" x14ac:dyDescent="0.25">
      <c r="C65" s="1"/>
    </row>
    <row r="66" spans="1:8" x14ac:dyDescent="0.25">
      <c r="A66" s="32"/>
      <c r="B66" s="32"/>
      <c r="C66" s="1"/>
      <c r="D66" s="32"/>
      <c r="E66" s="32"/>
      <c r="F66" s="32"/>
      <c r="G66" s="32"/>
      <c r="H66" s="32"/>
    </row>
    <row r="67" spans="1:8" x14ac:dyDescent="0.25">
      <c r="C67" s="1"/>
    </row>
    <row r="68" spans="1:8" x14ac:dyDescent="0.25">
      <c r="C68" s="1"/>
    </row>
    <row r="69" spans="1:8" x14ac:dyDescent="0.25">
      <c r="C69" s="1"/>
    </row>
    <row r="70" spans="1:8" x14ac:dyDescent="0.25">
      <c r="C70" s="1"/>
    </row>
    <row r="71" spans="1:8" x14ac:dyDescent="0.25">
      <c r="C71" s="1"/>
    </row>
    <row r="72" spans="1:8" x14ac:dyDescent="0.25">
      <c r="C72" s="1"/>
    </row>
    <row r="73" spans="1:8" x14ac:dyDescent="0.25">
      <c r="C73" s="1"/>
    </row>
    <row r="74" spans="1:8" x14ac:dyDescent="0.25">
      <c r="C74" s="1"/>
    </row>
    <row r="75" spans="1:8" x14ac:dyDescent="0.25">
      <c r="C75" s="1"/>
    </row>
    <row r="76" spans="1:8" x14ac:dyDescent="0.25">
      <c r="C76" s="1"/>
    </row>
    <row r="77" spans="1:8" x14ac:dyDescent="0.25">
      <c r="C77" s="1"/>
    </row>
  </sheetData>
  <mergeCells count="2">
    <mergeCell ref="A32:C32"/>
    <mergeCell ref="A33:C3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7411-687B-414A-91AA-197D8E9C4DF1}">
  <dimension ref="A1:H77"/>
  <sheetViews>
    <sheetView zoomScaleNormal="100" workbookViewId="0">
      <selection activeCell="A33" sqref="A33:C33"/>
    </sheetView>
  </sheetViews>
  <sheetFormatPr defaultColWidth="14.85546875" defaultRowHeight="15" x14ac:dyDescent="0.25"/>
  <cols>
    <col min="1" max="1" width="12.85546875" bestFit="1" customWidth="1"/>
    <col min="2" max="2" width="49.140625" bestFit="1" customWidth="1"/>
    <col min="3" max="3" width="97.5703125" bestFit="1" customWidth="1"/>
    <col min="4" max="4" width="22" bestFit="1" customWidth="1"/>
    <col min="5" max="5" width="12.5703125" bestFit="1" customWidth="1"/>
    <col min="6" max="6" width="11.140625" bestFit="1" customWidth="1"/>
    <col min="7" max="7" width="80.85546875" bestFit="1" customWidth="1"/>
    <col min="8" max="8" width="56" bestFit="1" customWidth="1"/>
    <col min="9" max="16384" width="14.85546875" style="32"/>
  </cols>
  <sheetData>
    <row r="1" spans="1:8" x14ac:dyDescent="0.25">
      <c r="A1" t="s">
        <v>5</v>
      </c>
      <c r="B1" t="s">
        <v>0</v>
      </c>
      <c r="C1" t="s">
        <v>1</v>
      </c>
      <c r="D1" t="s">
        <v>3</v>
      </c>
      <c r="E1" t="s">
        <v>112</v>
      </c>
      <c r="F1" t="s">
        <v>37</v>
      </c>
      <c r="G1" t="s">
        <v>2</v>
      </c>
      <c r="H1" t="s">
        <v>15</v>
      </c>
    </row>
    <row r="2" spans="1:8" x14ac:dyDescent="0.25">
      <c r="A2" t="s">
        <v>6</v>
      </c>
      <c r="B2" t="s">
        <v>109</v>
      </c>
      <c r="C2" s="1" t="s">
        <v>111</v>
      </c>
      <c r="D2" s="1">
        <v>10</v>
      </c>
      <c r="E2" s="7"/>
      <c r="F2" s="10">
        <f>Table145[[#This Row],[Pris exklusive moms]]*Table145[[#This Row],[Ange antal]]</f>
        <v>0</v>
      </c>
      <c r="G2" t="s">
        <v>110</v>
      </c>
    </row>
    <row r="3" spans="1:8" x14ac:dyDescent="0.25">
      <c r="A3" t="s">
        <v>6</v>
      </c>
      <c r="B3" t="s">
        <v>26</v>
      </c>
      <c r="C3" t="s">
        <v>25</v>
      </c>
      <c r="D3" s="1">
        <v>250</v>
      </c>
      <c r="E3" s="7"/>
      <c r="F3" s="3">
        <f>Table145[[#This Row],[Pris exklusive moms]]*Table145[[#This Row],[Ange antal]]</f>
        <v>0</v>
      </c>
      <c r="G3" t="s">
        <v>83</v>
      </c>
    </row>
    <row r="4" spans="1:8" x14ac:dyDescent="0.25">
      <c r="A4" t="s">
        <v>6</v>
      </c>
      <c r="B4" t="s">
        <v>69</v>
      </c>
      <c r="C4" s="1" t="s">
        <v>68</v>
      </c>
      <c r="D4" s="1">
        <v>350</v>
      </c>
      <c r="E4" s="7"/>
      <c r="F4" s="3">
        <f>Table145[[#This Row],[Pris exklusive moms]]*Table145[[#This Row],[Ange antal]]</f>
        <v>0</v>
      </c>
      <c r="G4" t="s">
        <v>70</v>
      </c>
    </row>
    <row r="5" spans="1:8" x14ac:dyDescent="0.25">
      <c r="A5" t="s">
        <v>6</v>
      </c>
      <c r="B5" t="s">
        <v>87</v>
      </c>
      <c r="C5" s="1" t="s">
        <v>72</v>
      </c>
      <c r="D5" s="1">
        <v>2500</v>
      </c>
      <c r="E5" s="7"/>
      <c r="F5" s="3">
        <f>Table145[[#This Row],[Pris exklusive moms]]*Table145[[#This Row],[Ange antal]]</f>
        <v>0</v>
      </c>
      <c r="G5" t="s">
        <v>73</v>
      </c>
    </row>
    <row r="6" spans="1:8" ht="15.75" thickBot="1" x14ac:dyDescent="0.3">
      <c r="A6" s="14" t="s">
        <v>6</v>
      </c>
      <c r="B6" s="14" t="s">
        <v>86</v>
      </c>
      <c r="C6" s="15" t="s">
        <v>88</v>
      </c>
      <c r="D6" s="16">
        <v>3000</v>
      </c>
      <c r="E6" s="17"/>
      <c r="F6" s="18">
        <f>Table145[[#This Row],[Pris exklusive moms]]*Table145[[#This Row],[Ange antal]]</f>
        <v>0</v>
      </c>
      <c r="G6" s="14" t="s">
        <v>89</v>
      </c>
      <c r="H6" s="14"/>
    </row>
    <row r="7" spans="1:8" x14ac:dyDescent="0.25">
      <c r="A7" s="4" t="s">
        <v>27</v>
      </c>
      <c r="B7" s="4" t="s">
        <v>103</v>
      </c>
      <c r="C7" s="5" t="s">
        <v>107</v>
      </c>
      <c r="D7" s="9">
        <v>20</v>
      </c>
      <c r="E7" s="7"/>
      <c r="F7" s="10">
        <f>Table145[[#This Row],[Pris exklusive moms]]*Table145[[#This Row],[Ange antal]]</f>
        <v>0</v>
      </c>
      <c r="G7" s="4" t="s">
        <v>102</v>
      </c>
      <c r="H7" s="4" t="s">
        <v>49</v>
      </c>
    </row>
    <row r="8" spans="1:8" x14ac:dyDescent="0.25">
      <c r="A8" t="s">
        <v>27</v>
      </c>
      <c r="B8" t="s">
        <v>14</v>
      </c>
      <c r="C8" s="2" t="s">
        <v>21</v>
      </c>
      <c r="D8" s="1">
        <v>500</v>
      </c>
      <c r="E8" s="12"/>
      <c r="F8" s="13">
        <f>Table145[[#This Row],[Pris exklusive moms]]*Table145[[#This Row],[Ange antal]]</f>
        <v>0</v>
      </c>
      <c r="G8" t="s">
        <v>17</v>
      </c>
      <c r="H8" t="s">
        <v>52</v>
      </c>
    </row>
    <row r="9" spans="1:8" x14ac:dyDescent="0.25">
      <c r="A9" t="s">
        <v>27</v>
      </c>
      <c r="B9" t="s">
        <v>13</v>
      </c>
      <c r="C9" s="2" t="s">
        <v>22</v>
      </c>
      <c r="D9" s="1">
        <v>750</v>
      </c>
      <c r="E9" s="7"/>
      <c r="F9" s="3">
        <f>Table145[[#This Row],[Pris exklusive moms]]*Table145[[#This Row],[Ange antal]]</f>
        <v>0</v>
      </c>
      <c r="G9" t="s">
        <v>18</v>
      </c>
      <c r="H9" t="s">
        <v>52</v>
      </c>
    </row>
    <row r="10" spans="1:8" ht="15" customHeight="1" thickBot="1" x14ac:dyDescent="0.3">
      <c r="A10" s="14" t="s">
        <v>27</v>
      </c>
      <c r="B10" s="14" t="s">
        <v>16</v>
      </c>
      <c r="C10" s="19" t="s">
        <v>23</v>
      </c>
      <c r="D10" s="15">
        <v>200</v>
      </c>
      <c r="E10" s="17"/>
      <c r="F10" s="18">
        <f>Table145[[#This Row],[Pris exklusive moms]]*Table145[[#This Row],[Ange antal]]</f>
        <v>0</v>
      </c>
      <c r="G10" s="14" t="s">
        <v>19</v>
      </c>
      <c r="H10" s="14" t="s">
        <v>51</v>
      </c>
    </row>
    <row r="11" spans="1:8" x14ac:dyDescent="0.25">
      <c r="A11" t="s">
        <v>7</v>
      </c>
      <c r="B11" t="s">
        <v>9</v>
      </c>
      <c r="C11" t="s">
        <v>8</v>
      </c>
      <c r="D11" s="1">
        <v>45</v>
      </c>
      <c r="E11" s="12"/>
      <c r="F11" s="13">
        <f>Table145[[#This Row],[Pris exklusive moms]]*Table145[[#This Row],[Ange antal]]</f>
        <v>0</v>
      </c>
      <c r="G11" t="s">
        <v>46</v>
      </c>
      <c r="H11" t="s">
        <v>30</v>
      </c>
    </row>
    <row r="12" spans="1:8" x14ac:dyDescent="0.25">
      <c r="A12" t="s">
        <v>7</v>
      </c>
      <c r="B12" t="s">
        <v>10</v>
      </c>
      <c r="C12" s="1" t="s">
        <v>11</v>
      </c>
      <c r="D12" s="1">
        <v>59</v>
      </c>
      <c r="E12" s="7"/>
      <c r="F12" s="3">
        <f>Table145[[#This Row],[Pris exklusive moms]]*Table145[[#This Row],[Ange antal]]</f>
        <v>0</v>
      </c>
      <c r="G12" t="s">
        <v>48</v>
      </c>
      <c r="H12" t="s">
        <v>50</v>
      </c>
    </row>
    <row r="13" spans="1:8" x14ac:dyDescent="0.25">
      <c r="A13" t="s">
        <v>7</v>
      </c>
      <c r="B13" t="s">
        <v>105</v>
      </c>
      <c r="C13" s="1" t="s">
        <v>117</v>
      </c>
      <c r="D13" s="9">
        <v>39</v>
      </c>
      <c r="E13" s="7"/>
      <c r="F13" s="10">
        <f>Table145[[#This Row],[Pris exklusive moms]]*Table145[[#This Row],[Ange antal]]</f>
        <v>0</v>
      </c>
      <c r="G13" t="s">
        <v>106</v>
      </c>
      <c r="H13" t="s">
        <v>77</v>
      </c>
    </row>
    <row r="14" spans="1:8" ht="15.75" thickBot="1" x14ac:dyDescent="0.3">
      <c r="A14" s="14" t="s">
        <v>7</v>
      </c>
      <c r="B14" s="14" t="s">
        <v>12</v>
      </c>
      <c r="C14" s="15" t="s">
        <v>24</v>
      </c>
      <c r="D14" s="15">
        <v>75</v>
      </c>
      <c r="E14" s="17"/>
      <c r="F14" s="18">
        <f>Table145[[#This Row],[Pris exklusive moms]]*Table145[[#This Row],[Ange antal]]</f>
        <v>0</v>
      </c>
      <c r="G14" s="14" t="s">
        <v>20</v>
      </c>
      <c r="H14" s="14" t="s">
        <v>108</v>
      </c>
    </row>
    <row r="15" spans="1:8" x14ac:dyDescent="0.25">
      <c r="A15" t="s">
        <v>47</v>
      </c>
      <c r="B15" t="s">
        <v>28</v>
      </c>
      <c r="C15" t="s">
        <v>29</v>
      </c>
      <c r="D15" s="1">
        <v>99</v>
      </c>
      <c r="E15" s="12"/>
      <c r="F15" s="13">
        <f>Table145[[#This Row],[Pris exklusive moms]]*Table145[[#This Row],[Ange antal]]</f>
        <v>0</v>
      </c>
      <c r="G15" t="s">
        <v>45</v>
      </c>
      <c r="H15" t="s">
        <v>31</v>
      </c>
    </row>
    <row r="16" spans="1:8" x14ac:dyDescent="0.25">
      <c r="A16" t="s">
        <v>47</v>
      </c>
      <c r="B16" t="s">
        <v>32</v>
      </c>
      <c r="C16" t="s">
        <v>33</v>
      </c>
      <c r="D16" s="1">
        <v>99</v>
      </c>
      <c r="E16" s="7"/>
      <c r="F16" s="3">
        <f>Table145[[#This Row],[Pris exklusive moms]]*Table145[[#This Row],[Ange antal]]</f>
        <v>0</v>
      </c>
      <c r="G16" t="s">
        <v>45</v>
      </c>
      <c r="H16" t="s">
        <v>34</v>
      </c>
    </row>
    <row r="17" spans="1:8" x14ac:dyDescent="0.25">
      <c r="A17" t="s">
        <v>47</v>
      </c>
      <c r="B17" t="s">
        <v>35</v>
      </c>
      <c r="C17" s="1" t="s">
        <v>36</v>
      </c>
      <c r="D17" s="1">
        <v>99</v>
      </c>
      <c r="E17" s="7"/>
      <c r="F17" s="3">
        <f>Table145[[#This Row],[Pris exklusive moms]]*Table145[[#This Row],[Ange antal]]</f>
        <v>0</v>
      </c>
      <c r="G17" t="s">
        <v>45</v>
      </c>
      <c r="H17" t="s">
        <v>53</v>
      </c>
    </row>
    <row r="18" spans="1:8" x14ac:dyDescent="0.25">
      <c r="A18" t="s">
        <v>47</v>
      </c>
      <c r="B18" s="4" t="s">
        <v>38</v>
      </c>
      <c r="C18" t="s">
        <v>39</v>
      </c>
      <c r="D18" s="5">
        <v>99</v>
      </c>
      <c r="E18" s="8"/>
      <c r="F18" s="6">
        <f>Table145[[#This Row],[Pris exklusive moms]]*Table145[[#This Row],[Ange antal]]</f>
        <v>0</v>
      </c>
      <c r="G18" s="4" t="s">
        <v>45</v>
      </c>
      <c r="H18" t="s">
        <v>55</v>
      </c>
    </row>
    <row r="19" spans="1:8" x14ac:dyDescent="0.25">
      <c r="A19" s="4" t="s">
        <v>47</v>
      </c>
      <c r="B19" t="s">
        <v>40</v>
      </c>
      <c r="C19" t="s">
        <v>41</v>
      </c>
      <c r="D19" s="5">
        <v>99</v>
      </c>
      <c r="E19" s="8"/>
      <c r="F19" s="6">
        <f>Table145[[#This Row],[Pris exklusive moms]]*Table145[[#This Row],[Ange antal]]</f>
        <v>0</v>
      </c>
      <c r="G19" s="4" t="s">
        <v>44</v>
      </c>
      <c r="H19" s="4" t="s">
        <v>54</v>
      </c>
    </row>
    <row r="20" spans="1:8" ht="15.75" thickBot="1" x14ac:dyDescent="0.3">
      <c r="A20" s="14" t="s">
        <v>47</v>
      </c>
      <c r="B20" s="14" t="s">
        <v>42</v>
      </c>
      <c r="C20" s="14" t="s">
        <v>43</v>
      </c>
      <c r="D20" s="15">
        <v>99</v>
      </c>
      <c r="E20" s="17"/>
      <c r="F20" s="18">
        <f>Table145[[#This Row],[Pris exklusive moms]]*Table145[[#This Row],[Ange antal]]</f>
        <v>0</v>
      </c>
      <c r="G20" s="14" t="s">
        <v>44</v>
      </c>
      <c r="H20" s="14" t="s">
        <v>55</v>
      </c>
    </row>
    <row r="21" spans="1:8" x14ac:dyDescent="0.25">
      <c r="A21" s="4" t="s">
        <v>63</v>
      </c>
      <c r="B21" s="4" t="s">
        <v>64</v>
      </c>
      <c r="C21" s="5" t="s">
        <v>65</v>
      </c>
      <c r="D21" s="5">
        <v>20</v>
      </c>
      <c r="E21" s="20"/>
      <c r="F21" s="21">
        <f>Table145[[#This Row],[Pris exklusive moms]]*Table145[[#This Row],[Ange antal]]</f>
        <v>0</v>
      </c>
      <c r="G21" s="4" t="s">
        <v>45</v>
      </c>
      <c r="H21" s="4" t="s">
        <v>90</v>
      </c>
    </row>
    <row r="22" spans="1:8" ht="15.75" thickBot="1" x14ac:dyDescent="0.3">
      <c r="A22" s="14" t="s">
        <v>63</v>
      </c>
      <c r="B22" s="14" t="s">
        <v>66</v>
      </c>
      <c r="C22" s="15" t="s">
        <v>67</v>
      </c>
      <c r="D22" s="15">
        <v>20</v>
      </c>
      <c r="E22" s="17"/>
      <c r="F22" s="18">
        <f>Table145[[#This Row],[Pris exklusive moms]]*Table145[[#This Row],[Ange antal]]</f>
        <v>0</v>
      </c>
      <c r="G22" s="14" t="s">
        <v>44</v>
      </c>
      <c r="H22" s="4" t="s">
        <v>90</v>
      </c>
    </row>
    <row r="23" spans="1:8" x14ac:dyDescent="0.25">
      <c r="A23" s="4" t="s">
        <v>71</v>
      </c>
      <c r="B23" s="4" t="s">
        <v>56</v>
      </c>
      <c r="C23" s="5" t="s">
        <v>57</v>
      </c>
      <c r="D23" s="5">
        <v>35</v>
      </c>
      <c r="E23" s="20"/>
      <c r="F23" s="21">
        <f>Table145[[#This Row],[Pris exklusive moms]]*Table145[[#This Row],[Ange antal]]</f>
        <v>0</v>
      </c>
      <c r="G23" s="4" t="s">
        <v>58</v>
      </c>
      <c r="H23" s="4" t="s">
        <v>59</v>
      </c>
    </row>
    <row r="24" spans="1:8" ht="15.75" thickBot="1" x14ac:dyDescent="0.3">
      <c r="A24" s="14" t="s">
        <v>71</v>
      </c>
      <c r="B24" s="14" t="s">
        <v>60</v>
      </c>
      <c r="C24" s="15" t="s">
        <v>61</v>
      </c>
      <c r="D24" s="15">
        <v>35</v>
      </c>
      <c r="E24" s="17"/>
      <c r="F24" s="18">
        <f>Table145[[#This Row],[Pris exklusive moms]]*Table145[[#This Row],[Ange antal]]</f>
        <v>0</v>
      </c>
      <c r="G24" s="14" t="s">
        <v>58</v>
      </c>
      <c r="H24" s="14" t="s">
        <v>62</v>
      </c>
    </row>
    <row r="25" spans="1:8" x14ac:dyDescent="0.25">
      <c r="A25" s="4" t="s">
        <v>80</v>
      </c>
      <c r="B25" s="4" t="s">
        <v>75</v>
      </c>
      <c r="C25" s="5" t="s">
        <v>76</v>
      </c>
      <c r="D25" s="9">
        <v>399</v>
      </c>
      <c r="E25" s="12"/>
      <c r="F25" s="13">
        <f>Table145[[#This Row],[Pris exklusive moms]]*Table145[[#This Row],[Ange antal]]</f>
        <v>0</v>
      </c>
      <c r="G25" s="4" t="s">
        <v>114</v>
      </c>
      <c r="H25" t="s">
        <v>77</v>
      </c>
    </row>
    <row r="26" spans="1:8" x14ac:dyDescent="0.25">
      <c r="A26" s="4" t="s">
        <v>80</v>
      </c>
      <c r="B26" s="4" t="s">
        <v>74</v>
      </c>
      <c r="C26" s="5" t="s">
        <v>78</v>
      </c>
      <c r="D26" s="9">
        <v>59</v>
      </c>
      <c r="E26" s="7"/>
      <c r="F26" s="10">
        <f>Table145[[#This Row],[Pris exklusive moms]]*Table145[[#This Row],[Ange antal]]</f>
        <v>0</v>
      </c>
      <c r="G26" s="4" t="s">
        <v>113</v>
      </c>
      <c r="H26" s="4" t="s">
        <v>49</v>
      </c>
    </row>
    <row r="27" spans="1:8" x14ac:dyDescent="0.25">
      <c r="A27" s="4" t="s">
        <v>80</v>
      </c>
      <c r="B27" s="4" t="s">
        <v>79</v>
      </c>
      <c r="C27" s="5" t="s">
        <v>76</v>
      </c>
      <c r="D27" s="9">
        <v>199</v>
      </c>
      <c r="E27" s="7"/>
      <c r="F27" s="10">
        <f>Table145[[#This Row],[Pris exklusive moms]]*Table145[[#This Row],[Ange antal]]</f>
        <v>0</v>
      </c>
      <c r="G27" s="4" t="s">
        <v>115</v>
      </c>
      <c r="H27" t="s">
        <v>77</v>
      </c>
    </row>
    <row r="28" spans="1:8" x14ac:dyDescent="0.25">
      <c r="A28" s="4" t="s">
        <v>80</v>
      </c>
      <c r="B28" s="4" t="s">
        <v>81</v>
      </c>
      <c r="C28" s="5" t="s">
        <v>82</v>
      </c>
      <c r="D28" s="9">
        <v>39</v>
      </c>
      <c r="E28" s="7"/>
      <c r="F28" s="10">
        <f>Table145[[#This Row],[Pris exklusive moms]]*Table145[[#This Row],[Ange antal]]</f>
        <v>0</v>
      </c>
      <c r="G28" s="4" t="s">
        <v>116</v>
      </c>
      <c r="H28" s="4" t="s">
        <v>49</v>
      </c>
    </row>
    <row r="29" spans="1:8" x14ac:dyDescent="0.25">
      <c r="A29" s="27"/>
      <c r="B29" s="27"/>
      <c r="C29" s="28"/>
      <c r="D29" s="28"/>
      <c r="E29" s="27"/>
      <c r="F29" s="27"/>
      <c r="G29" s="27"/>
      <c r="H29" s="27"/>
    </row>
    <row r="30" spans="1:8" x14ac:dyDescent="0.25">
      <c r="A30" s="27"/>
      <c r="B30" s="27"/>
      <c r="C30" s="28"/>
      <c r="D30" s="28"/>
      <c r="E30" s="27"/>
      <c r="F30" s="27"/>
      <c r="G30" s="27"/>
      <c r="H30" s="27"/>
    </row>
    <row r="31" spans="1:8" x14ac:dyDescent="0.25">
      <c r="A31" s="27"/>
      <c r="B31" s="27"/>
      <c r="C31" s="28"/>
      <c r="D31" s="28"/>
      <c r="E31" s="29" t="s">
        <v>4</v>
      </c>
      <c r="F31" s="29" t="s">
        <v>84</v>
      </c>
      <c r="G31" s="27"/>
      <c r="H31" s="27"/>
    </row>
    <row r="32" spans="1:8" ht="21" x14ac:dyDescent="0.35">
      <c r="A32" s="31" t="s">
        <v>85</v>
      </c>
      <c r="B32" s="31"/>
      <c r="C32" s="31"/>
      <c r="D32" s="28"/>
      <c r="E32" s="11">
        <f>SUM(Table145[Ange antal])</f>
        <v>0</v>
      </c>
      <c r="F32" s="3">
        <f>SUM(Table145[Total])</f>
        <v>0</v>
      </c>
      <c r="G32" s="27" t="s">
        <v>104</v>
      </c>
      <c r="H32" s="27"/>
    </row>
    <row r="33" spans="1:8" ht="46.5" x14ac:dyDescent="0.7">
      <c r="A33" s="35" t="s">
        <v>119</v>
      </c>
      <c r="B33" s="35"/>
      <c r="C33" s="35"/>
      <c r="D33" s="28"/>
      <c r="E33" s="27"/>
      <c r="F33" s="27"/>
      <c r="G33" s="27"/>
      <c r="H33" s="27"/>
    </row>
    <row r="34" spans="1:8" ht="21.75" thickBot="1" x14ac:dyDescent="0.4">
      <c r="A34" s="27"/>
      <c r="B34" s="33" t="s">
        <v>92</v>
      </c>
      <c r="C34" s="28"/>
      <c r="D34" s="28"/>
      <c r="E34" s="27"/>
      <c r="F34" s="27"/>
      <c r="G34" s="27"/>
      <c r="H34" s="27"/>
    </row>
    <row r="35" spans="1:8" x14ac:dyDescent="0.25">
      <c r="A35" s="27"/>
      <c r="B35" s="24" t="s">
        <v>97</v>
      </c>
      <c r="C35" s="28"/>
      <c r="D35" s="28"/>
      <c r="E35" s="27"/>
      <c r="F35" s="27"/>
      <c r="G35" s="27"/>
      <c r="H35" s="27"/>
    </row>
    <row r="36" spans="1:8" x14ac:dyDescent="0.25">
      <c r="A36" s="27"/>
      <c r="B36" s="25" t="s">
        <v>98</v>
      </c>
      <c r="C36" s="28"/>
      <c r="D36" s="28"/>
      <c r="E36" s="27"/>
      <c r="F36" s="27"/>
      <c r="G36" s="27"/>
      <c r="H36" s="27"/>
    </row>
    <row r="37" spans="1:8" x14ac:dyDescent="0.25">
      <c r="A37" s="27"/>
      <c r="B37" s="25" t="s">
        <v>99</v>
      </c>
      <c r="C37" s="28"/>
      <c r="D37" s="28"/>
      <c r="E37" s="27"/>
      <c r="F37" s="27"/>
      <c r="G37" s="27"/>
      <c r="H37" s="27"/>
    </row>
    <row r="38" spans="1:8" ht="15.75" thickBot="1" x14ac:dyDescent="0.3">
      <c r="A38" s="27"/>
      <c r="B38" s="26" t="s">
        <v>91</v>
      </c>
      <c r="C38" s="28"/>
      <c r="D38" s="28"/>
      <c r="E38" s="27"/>
      <c r="F38" s="27"/>
      <c r="G38" s="27"/>
      <c r="H38" s="27"/>
    </row>
    <row r="39" spans="1:8" x14ac:dyDescent="0.25">
      <c r="A39" s="27"/>
      <c r="B39" s="27"/>
      <c r="C39" s="28"/>
      <c r="D39" s="28"/>
      <c r="E39" s="27"/>
      <c r="F39" s="27"/>
      <c r="G39" s="27"/>
      <c r="H39" s="27"/>
    </row>
    <row r="40" spans="1:8" ht="15.75" thickBot="1" x14ac:dyDescent="0.3">
      <c r="A40" s="27"/>
      <c r="B40" s="29" t="s">
        <v>95</v>
      </c>
      <c r="C40" s="22"/>
      <c r="D40" s="28"/>
      <c r="E40" s="27"/>
      <c r="F40" s="27"/>
      <c r="G40" s="27"/>
      <c r="H40" s="27"/>
    </row>
    <row r="41" spans="1:8" ht="15.75" thickBot="1" x14ac:dyDescent="0.3">
      <c r="A41" s="27"/>
      <c r="B41" s="29" t="s">
        <v>96</v>
      </c>
      <c r="C41" s="23"/>
      <c r="D41" s="28"/>
      <c r="E41" s="27"/>
      <c r="F41" s="27"/>
      <c r="G41" s="27"/>
      <c r="H41" s="27"/>
    </row>
    <row r="42" spans="1:8" ht="15.75" thickBot="1" x14ac:dyDescent="0.3">
      <c r="A42" s="27"/>
      <c r="B42" t="s">
        <v>101</v>
      </c>
      <c r="C42" s="23"/>
      <c r="D42" s="27"/>
      <c r="E42" s="27"/>
      <c r="F42" s="27"/>
      <c r="G42" s="27"/>
      <c r="H42" s="27"/>
    </row>
    <row r="43" spans="1:8" ht="15.75" thickBot="1" x14ac:dyDescent="0.3">
      <c r="A43" s="27"/>
      <c r="B43" s="29" t="s">
        <v>93</v>
      </c>
      <c r="C43" s="23"/>
      <c r="D43" s="27"/>
      <c r="E43" s="27"/>
      <c r="F43" s="27"/>
      <c r="G43" s="27"/>
      <c r="H43" s="27"/>
    </row>
    <row r="44" spans="1:8" ht="15.75" thickBot="1" x14ac:dyDescent="0.3">
      <c r="A44" s="27"/>
      <c r="B44" s="29" t="s">
        <v>94</v>
      </c>
      <c r="C44" s="23"/>
      <c r="D44" s="27"/>
      <c r="E44" s="27"/>
      <c r="F44" s="27"/>
      <c r="G44" s="27"/>
      <c r="H44" s="27"/>
    </row>
    <row r="45" spans="1:8" x14ac:dyDescent="0.25">
      <c r="A45" s="27"/>
      <c r="B45" s="27"/>
      <c r="C45" s="28"/>
      <c r="D45" s="27"/>
      <c r="E45" s="27"/>
      <c r="F45" s="27"/>
      <c r="G45" s="27"/>
      <c r="H45" s="27"/>
    </row>
    <row r="46" spans="1:8" x14ac:dyDescent="0.25">
      <c r="A46" s="27"/>
      <c r="B46" s="27"/>
      <c r="C46" s="28"/>
      <c r="D46" s="27"/>
      <c r="E46" s="27"/>
      <c r="F46" s="27"/>
      <c r="G46" s="27"/>
      <c r="H46" s="27"/>
    </row>
    <row r="47" spans="1:8" x14ac:dyDescent="0.25">
      <c r="A47" s="27"/>
      <c r="B47" s="27"/>
      <c r="C47" s="28"/>
      <c r="D47" s="27"/>
      <c r="E47" s="27"/>
      <c r="F47" s="27"/>
      <c r="G47" s="27"/>
      <c r="H47" s="27"/>
    </row>
    <row r="48" spans="1:8" x14ac:dyDescent="0.25">
      <c r="A48" s="27"/>
      <c r="B48" s="27"/>
      <c r="C48" s="28"/>
      <c r="D48" s="27"/>
      <c r="E48" s="27"/>
      <c r="F48" s="27"/>
      <c r="G48" s="27"/>
      <c r="H48" s="27"/>
    </row>
    <row r="49" spans="1:8" x14ac:dyDescent="0.25">
      <c r="A49" s="27"/>
      <c r="B49" s="27"/>
      <c r="C49" s="28"/>
      <c r="D49" s="27"/>
      <c r="E49" s="27"/>
      <c r="F49" s="27"/>
      <c r="G49" s="27"/>
      <c r="H49" s="27"/>
    </row>
    <row r="50" spans="1:8" x14ac:dyDescent="0.25">
      <c r="A50" s="27"/>
      <c r="B50" s="27"/>
      <c r="C50" s="28"/>
      <c r="D50" s="27"/>
      <c r="E50" s="27"/>
      <c r="F50" s="27"/>
      <c r="G50" s="27"/>
      <c r="H50" s="27"/>
    </row>
    <row r="51" spans="1:8" x14ac:dyDescent="0.25">
      <c r="A51" s="27"/>
      <c r="B51" s="27"/>
      <c r="C51" s="28"/>
      <c r="D51" s="27"/>
      <c r="E51" s="27"/>
      <c r="F51" s="27"/>
      <c r="G51" s="27"/>
      <c r="H51" s="27"/>
    </row>
    <row r="52" spans="1:8" x14ac:dyDescent="0.25">
      <c r="A52" s="27"/>
      <c r="B52" s="27"/>
      <c r="C52" s="28"/>
      <c r="D52" s="27"/>
      <c r="E52" s="27"/>
      <c r="F52" s="27"/>
      <c r="G52" s="27"/>
      <c r="H52" s="27"/>
    </row>
    <row r="53" spans="1:8" x14ac:dyDescent="0.25">
      <c r="A53" s="27"/>
      <c r="B53" s="27"/>
      <c r="C53" s="28"/>
      <c r="D53" s="27"/>
      <c r="E53" s="27"/>
      <c r="F53" s="27"/>
      <c r="G53" s="27"/>
      <c r="H53" s="27"/>
    </row>
    <row r="54" spans="1:8" x14ac:dyDescent="0.25">
      <c r="A54" s="27"/>
      <c r="B54" s="27"/>
      <c r="C54" s="28"/>
      <c r="D54" s="27"/>
      <c r="E54" s="27"/>
      <c r="F54" s="27"/>
      <c r="G54" s="27"/>
      <c r="H54" s="27"/>
    </row>
    <row r="55" spans="1:8" x14ac:dyDescent="0.25">
      <c r="A55" s="27"/>
      <c r="B55" s="27"/>
      <c r="C55" s="28"/>
      <c r="D55" s="27"/>
      <c r="E55" s="27"/>
      <c r="F55" s="27"/>
      <c r="G55" s="27"/>
      <c r="H55" s="27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C59" s="1"/>
    </row>
    <row r="60" spans="1:8" x14ac:dyDescent="0.25">
      <c r="C60" s="1"/>
    </row>
    <row r="61" spans="1:8" x14ac:dyDescent="0.25">
      <c r="C61" s="1"/>
    </row>
    <row r="62" spans="1:8" x14ac:dyDescent="0.25">
      <c r="C62" s="1"/>
    </row>
    <row r="63" spans="1:8" x14ac:dyDescent="0.25">
      <c r="C63" s="1"/>
    </row>
    <row r="64" spans="1:8" x14ac:dyDescent="0.25">
      <c r="C64" s="1"/>
    </row>
    <row r="65" spans="1:8" x14ac:dyDescent="0.25">
      <c r="C65" s="1"/>
    </row>
    <row r="66" spans="1:8" x14ac:dyDescent="0.25">
      <c r="A66" s="32"/>
      <c r="B66" s="32"/>
      <c r="C66" s="1"/>
      <c r="D66" s="32"/>
      <c r="E66" s="32"/>
      <c r="F66" s="32"/>
      <c r="G66" s="32"/>
      <c r="H66" s="32"/>
    </row>
    <row r="67" spans="1:8" x14ac:dyDescent="0.25">
      <c r="C67" s="1"/>
    </row>
    <row r="68" spans="1:8" x14ac:dyDescent="0.25">
      <c r="C68" s="1"/>
    </row>
    <row r="69" spans="1:8" x14ac:dyDescent="0.25">
      <c r="C69" s="1"/>
    </row>
    <row r="70" spans="1:8" x14ac:dyDescent="0.25">
      <c r="C70" s="1"/>
    </row>
    <row r="71" spans="1:8" x14ac:dyDescent="0.25">
      <c r="C71" s="1"/>
    </row>
    <row r="72" spans="1:8" x14ac:dyDescent="0.25">
      <c r="C72" s="1"/>
    </row>
    <row r="73" spans="1:8" x14ac:dyDescent="0.25">
      <c r="C73" s="1"/>
    </row>
    <row r="74" spans="1:8" x14ac:dyDescent="0.25">
      <c r="C74" s="1"/>
    </row>
    <row r="75" spans="1:8" x14ac:dyDescent="0.25">
      <c r="C75" s="1"/>
    </row>
    <row r="76" spans="1:8" x14ac:dyDescent="0.25">
      <c r="C76" s="1"/>
    </row>
    <row r="77" spans="1:8" x14ac:dyDescent="0.25">
      <c r="C77" s="1"/>
    </row>
  </sheetData>
  <mergeCells count="2">
    <mergeCell ref="A32:C32"/>
    <mergeCell ref="A33:C3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CACF-97A6-4245-AC6F-A68704BBD57C}">
  <dimension ref="A1:H77"/>
  <sheetViews>
    <sheetView zoomScaleNormal="100" workbookViewId="0">
      <selection activeCell="A33" sqref="A33:C33"/>
    </sheetView>
  </sheetViews>
  <sheetFormatPr defaultColWidth="14.85546875" defaultRowHeight="15" x14ac:dyDescent="0.25"/>
  <cols>
    <col min="1" max="1" width="12.85546875" bestFit="1" customWidth="1"/>
    <col min="2" max="2" width="49.140625" bestFit="1" customWidth="1"/>
    <col min="3" max="3" width="97.5703125" bestFit="1" customWidth="1"/>
    <col min="4" max="4" width="22" bestFit="1" customWidth="1"/>
    <col min="5" max="5" width="12.5703125" bestFit="1" customWidth="1"/>
    <col min="6" max="6" width="11.140625" bestFit="1" customWidth="1"/>
    <col min="7" max="7" width="80.85546875" bestFit="1" customWidth="1"/>
    <col min="8" max="8" width="56" bestFit="1" customWidth="1"/>
    <col min="9" max="16384" width="14.85546875" style="32"/>
  </cols>
  <sheetData>
    <row r="1" spans="1:8" x14ac:dyDescent="0.25">
      <c r="A1" t="s">
        <v>5</v>
      </c>
      <c r="B1" t="s">
        <v>0</v>
      </c>
      <c r="C1" t="s">
        <v>1</v>
      </c>
      <c r="D1" t="s">
        <v>3</v>
      </c>
      <c r="E1" t="s">
        <v>112</v>
      </c>
      <c r="F1" t="s">
        <v>37</v>
      </c>
      <c r="G1" t="s">
        <v>2</v>
      </c>
      <c r="H1" t="s">
        <v>15</v>
      </c>
    </row>
    <row r="2" spans="1:8" x14ac:dyDescent="0.25">
      <c r="A2" t="s">
        <v>6</v>
      </c>
      <c r="B2" t="s">
        <v>109</v>
      </c>
      <c r="C2" s="1" t="s">
        <v>111</v>
      </c>
      <c r="D2" s="1">
        <v>10</v>
      </c>
      <c r="E2" s="7"/>
      <c r="F2" s="10">
        <f>Table1456[[#This Row],[Pris exklusive moms]]*Table1456[[#This Row],[Ange antal]]</f>
        <v>0</v>
      </c>
      <c r="G2" t="s">
        <v>110</v>
      </c>
    </row>
    <row r="3" spans="1:8" x14ac:dyDescent="0.25">
      <c r="A3" t="s">
        <v>6</v>
      </c>
      <c r="B3" t="s">
        <v>26</v>
      </c>
      <c r="C3" t="s">
        <v>25</v>
      </c>
      <c r="D3" s="1">
        <v>250</v>
      </c>
      <c r="E3" s="7"/>
      <c r="F3" s="3">
        <f>Table1456[[#This Row],[Pris exklusive moms]]*Table1456[[#This Row],[Ange antal]]</f>
        <v>0</v>
      </c>
      <c r="G3" t="s">
        <v>83</v>
      </c>
    </row>
    <row r="4" spans="1:8" x14ac:dyDescent="0.25">
      <c r="A4" t="s">
        <v>6</v>
      </c>
      <c r="B4" t="s">
        <v>69</v>
      </c>
      <c r="C4" s="1" t="s">
        <v>68</v>
      </c>
      <c r="D4" s="1">
        <v>350</v>
      </c>
      <c r="E4" s="7"/>
      <c r="F4" s="3">
        <f>Table1456[[#This Row],[Pris exklusive moms]]*Table1456[[#This Row],[Ange antal]]</f>
        <v>0</v>
      </c>
      <c r="G4" t="s">
        <v>70</v>
      </c>
    </row>
    <row r="5" spans="1:8" x14ac:dyDescent="0.25">
      <c r="A5" t="s">
        <v>6</v>
      </c>
      <c r="B5" t="s">
        <v>87</v>
      </c>
      <c r="C5" s="1" t="s">
        <v>72</v>
      </c>
      <c r="D5" s="1">
        <v>2500</v>
      </c>
      <c r="E5" s="7"/>
      <c r="F5" s="3">
        <f>Table1456[[#This Row],[Pris exklusive moms]]*Table1456[[#This Row],[Ange antal]]</f>
        <v>0</v>
      </c>
      <c r="G5" t="s">
        <v>73</v>
      </c>
    </row>
    <row r="6" spans="1:8" ht="15.75" thickBot="1" x14ac:dyDescent="0.3">
      <c r="A6" s="14" t="s">
        <v>6</v>
      </c>
      <c r="B6" s="14" t="s">
        <v>86</v>
      </c>
      <c r="C6" s="15" t="s">
        <v>88</v>
      </c>
      <c r="D6" s="16">
        <v>3000</v>
      </c>
      <c r="E6" s="17"/>
      <c r="F6" s="18">
        <f>Table1456[[#This Row],[Pris exklusive moms]]*Table1456[[#This Row],[Ange antal]]</f>
        <v>0</v>
      </c>
      <c r="G6" s="14" t="s">
        <v>89</v>
      </c>
      <c r="H6" s="14"/>
    </row>
    <row r="7" spans="1:8" x14ac:dyDescent="0.25">
      <c r="A7" s="4" t="s">
        <v>27</v>
      </c>
      <c r="B7" s="4" t="s">
        <v>103</v>
      </c>
      <c r="C7" s="5" t="s">
        <v>107</v>
      </c>
      <c r="D7" s="9">
        <v>20</v>
      </c>
      <c r="E7" s="7"/>
      <c r="F7" s="10">
        <f>Table1456[[#This Row],[Pris exklusive moms]]*Table1456[[#This Row],[Ange antal]]</f>
        <v>0</v>
      </c>
      <c r="G7" s="4" t="s">
        <v>102</v>
      </c>
      <c r="H7" s="4" t="s">
        <v>49</v>
      </c>
    </row>
    <row r="8" spans="1:8" x14ac:dyDescent="0.25">
      <c r="A8" t="s">
        <v>27</v>
      </c>
      <c r="B8" t="s">
        <v>14</v>
      </c>
      <c r="C8" s="2" t="s">
        <v>21</v>
      </c>
      <c r="D8" s="1">
        <v>500</v>
      </c>
      <c r="E8" s="12"/>
      <c r="F8" s="13">
        <f>Table1456[[#This Row],[Pris exklusive moms]]*Table1456[[#This Row],[Ange antal]]</f>
        <v>0</v>
      </c>
      <c r="G8" t="s">
        <v>17</v>
      </c>
      <c r="H8" t="s">
        <v>52</v>
      </c>
    </row>
    <row r="9" spans="1:8" x14ac:dyDescent="0.25">
      <c r="A9" t="s">
        <v>27</v>
      </c>
      <c r="B9" t="s">
        <v>13</v>
      </c>
      <c r="C9" s="2" t="s">
        <v>22</v>
      </c>
      <c r="D9" s="1">
        <v>750</v>
      </c>
      <c r="E9" s="7"/>
      <c r="F9" s="3">
        <f>Table1456[[#This Row],[Pris exklusive moms]]*Table1456[[#This Row],[Ange antal]]</f>
        <v>0</v>
      </c>
      <c r="G9" t="s">
        <v>18</v>
      </c>
      <c r="H9" t="s">
        <v>52</v>
      </c>
    </row>
    <row r="10" spans="1:8" ht="15" customHeight="1" thickBot="1" x14ac:dyDescent="0.3">
      <c r="A10" s="14" t="s">
        <v>27</v>
      </c>
      <c r="B10" s="14" t="s">
        <v>16</v>
      </c>
      <c r="C10" s="19" t="s">
        <v>23</v>
      </c>
      <c r="D10" s="15">
        <v>200</v>
      </c>
      <c r="E10" s="17"/>
      <c r="F10" s="18">
        <f>Table1456[[#This Row],[Pris exklusive moms]]*Table1456[[#This Row],[Ange antal]]</f>
        <v>0</v>
      </c>
      <c r="G10" s="14" t="s">
        <v>19</v>
      </c>
      <c r="H10" s="14" t="s">
        <v>51</v>
      </c>
    </row>
    <row r="11" spans="1:8" x14ac:dyDescent="0.25">
      <c r="A11" t="s">
        <v>7</v>
      </c>
      <c r="B11" t="s">
        <v>9</v>
      </c>
      <c r="C11" t="s">
        <v>8</v>
      </c>
      <c r="D11" s="1">
        <v>45</v>
      </c>
      <c r="E11" s="12"/>
      <c r="F11" s="13">
        <f>Table1456[[#This Row],[Pris exklusive moms]]*Table1456[[#This Row],[Ange antal]]</f>
        <v>0</v>
      </c>
      <c r="G11" t="s">
        <v>46</v>
      </c>
      <c r="H11" t="s">
        <v>30</v>
      </c>
    </row>
    <row r="12" spans="1:8" x14ac:dyDescent="0.25">
      <c r="A12" t="s">
        <v>7</v>
      </c>
      <c r="B12" t="s">
        <v>10</v>
      </c>
      <c r="C12" s="1" t="s">
        <v>11</v>
      </c>
      <c r="D12" s="1">
        <v>59</v>
      </c>
      <c r="E12" s="7"/>
      <c r="F12" s="3">
        <f>Table1456[[#This Row],[Pris exklusive moms]]*Table1456[[#This Row],[Ange antal]]</f>
        <v>0</v>
      </c>
      <c r="G12" t="s">
        <v>48</v>
      </c>
      <c r="H12" t="s">
        <v>50</v>
      </c>
    </row>
    <row r="13" spans="1:8" x14ac:dyDescent="0.25">
      <c r="A13" t="s">
        <v>7</v>
      </c>
      <c r="B13" t="s">
        <v>105</v>
      </c>
      <c r="C13" s="1" t="s">
        <v>117</v>
      </c>
      <c r="D13" s="9">
        <v>39</v>
      </c>
      <c r="E13" s="7"/>
      <c r="F13" s="10">
        <f>Table1456[[#This Row],[Pris exklusive moms]]*Table1456[[#This Row],[Ange antal]]</f>
        <v>0</v>
      </c>
      <c r="G13" t="s">
        <v>106</v>
      </c>
      <c r="H13" t="s">
        <v>77</v>
      </c>
    </row>
    <row r="14" spans="1:8" ht="15.75" thickBot="1" x14ac:dyDescent="0.3">
      <c r="A14" s="14" t="s">
        <v>7</v>
      </c>
      <c r="B14" s="14" t="s">
        <v>12</v>
      </c>
      <c r="C14" s="15" t="s">
        <v>24</v>
      </c>
      <c r="D14" s="15">
        <v>75</v>
      </c>
      <c r="E14" s="17"/>
      <c r="F14" s="18">
        <f>Table1456[[#This Row],[Pris exklusive moms]]*Table1456[[#This Row],[Ange antal]]</f>
        <v>0</v>
      </c>
      <c r="G14" s="14" t="s">
        <v>20</v>
      </c>
      <c r="H14" s="14" t="s">
        <v>108</v>
      </c>
    </row>
    <row r="15" spans="1:8" x14ac:dyDescent="0.25">
      <c r="A15" t="s">
        <v>47</v>
      </c>
      <c r="B15" t="s">
        <v>28</v>
      </c>
      <c r="C15" t="s">
        <v>29</v>
      </c>
      <c r="D15" s="1">
        <v>99</v>
      </c>
      <c r="E15" s="12"/>
      <c r="F15" s="13">
        <f>Table1456[[#This Row],[Pris exklusive moms]]*Table1456[[#This Row],[Ange antal]]</f>
        <v>0</v>
      </c>
      <c r="G15" t="s">
        <v>45</v>
      </c>
      <c r="H15" t="s">
        <v>31</v>
      </c>
    </row>
    <row r="16" spans="1:8" x14ac:dyDescent="0.25">
      <c r="A16" t="s">
        <v>47</v>
      </c>
      <c r="B16" t="s">
        <v>32</v>
      </c>
      <c r="C16" t="s">
        <v>33</v>
      </c>
      <c r="D16" s="1">
        <v>99</v>
      </c>
      <c r="E16" s="7"/>
      <c r="F16" s="3">
        <f>Table1456[[#This Row],[Pris exklusive moms]]*Table1456[[#This Row],[Ange antal]]</f>
        <v>0</v>
      </c>
      <c r="G16" t="s">
        <v>45</v>
      </c>
      <c r="H16" t="s">
        <v>34</v>
      </c>
    </row>
    <row r="17" spans="1:8" x14ac:dyDescent="0.25">
      <c r="A17" t="s">
        <v>47</v>
      </c>
      <c r="B17" t="s">
        <v>35</v>
      </c>
      <c r="C17" s="1" t="s">
        <v>36</v>
      </c>
      <c r="D17" s="1">
        <v>99</v>
      </c>
      <c r="E17" s="7"/>
      <c r="F17" s="3">
        <f>Table1456[[#This Row],[Pris exklusive moms]]*Table1456[[#This Row],[Ange antal]]</f>
        <v>0</v>
      </c>
      <c r="G17" t="s">
        <v>45</v>
      </c>
      <c r="H17" t="s">
        <v>53</v>
      </c>
    </row>
    <row r="18" spans="1:8" x14ac:dyDescent="0.25">
      <c r="A18" t="s">
        <v>47</v>
      </c>
      <c r="B18" s="4" t="s">
        <v>38</v>
      </c>
      <c r="C18" t="s">
        <v>39</v>
      </c>
      <c r="D18" s="5">
        <v>99</v>
      </c>
      <c r="E18" s="8"/>
      <c r="F18" s="6">
        <f>Table1456[[#This Row],[Pris exklusive moms]]*Table1456[[#This Row],[Ange antal]]</f>
        <v>0</v>
      </c>
      <c r="G18" s="4" t="s">
        <v>45</v>
      </c>
      <c r="H18" t="s">
        <v>55</v>
      </c>
    </row>
    <row r="19" spans="1:8" x14ac:dyDescent="0.25">
      <c r="A19" s="4" t="s">
        <v>47</v>
      </c>
      <c r="B19" t="s">
        <v>40</v>
      </c>
      <c r="C19" t="s">
        <v>41</v>
      </c>
      <c r="D19" s="5">
        <v>99</v>
      </c>
      <c r="E19" s="8"/>
      <c r="F19" s="6">
        <f>Table1456[[#This Row],[Pris exklusive moms]]*Table1456[[#This Row],[Ange antal]]</f>
        <v>0</v>
      </c>
      <c r="G19" s="4" t="s">
        <v>44</v>
      </c>
      <c r="H19" s="4" t="s">
        <v>54</v>
      </c>
    </row>
    <row r="20" spans="1:8" ht="15.75" thickBot="1" x14ac:dyDescent="0.3">
      <c r="A20" s="14" t="s">
        <v>47</v>
      </c>
      <c r="B20" s="14" t="s">
        <v>42</v>
      </c>
      <c r="C20" s="14" t="s">
        <v>43</v>
      </c>
      <c r="D20" s="15">
        <v>99</v>
      </c>
      <c r="E20" s="17"/>
      <c r="F20" s="18">
        <f>Table1456[[#This Row],[Pris exklusive moms]]*Table1456[[#This Row],[Ange antal]]</f>
        <v>0</v>
      </c>
      <c r="G20" s="14" t="s">
        <v>44</v>
      </c>
      <c r="H20" s="14" t="s">
        <v>55</v>
      </c>
    </row>
    <row r="21" spans="1:8" x14ac:dyDescent="0.25">
      <c r="A21" s="4" t="s">
        <v>63</v>
      </c>
      <c r="B21" s="4" t="s">
        <v>64</v>
      </c>
      <c r="C21" s="5" t="s">
        <v>65</v>
      </c>
      <c r="D21" s="5">
        <v>20</v>
      </c>
      <c r="E21" s="20"/>
      <c r="F21" s="21">
        <f>Table1456[[#This Row],[Pris exklusive moms]]*Table1456[[#This Row],[Ange antal]]</f>
        <v>0</v>
      </c>
      <c r="G21" s="4" t="s">
        <v>45</v>
      </c>
      <c r="H21" s="4" t="s">
        <v>90</v>
      </c>
    </row>
    <row r="22" spans="1:8" ht="15.75" thickBot="1" x14ac:dyDescent="0.3">
      <c r="A22" s="14" t="s">
        <v>63</v>
      </c>
      <c r="B22" s="14" t="s">
        <v>66</v>
      </c>
      <c r="C22" s="15" t="s">
        <v>67</v>
      </c>
      <c r="D22" s="15">
        <v>20</v>
      </c>
      <c r="E22" s="17"/>
      <c r="F22" s="18">
        <f>Table1456[[#This Row],[Pris exklusive moms]]*Table1456[[#This Row],[Ange antal]]</f>
        <v>0</v>
      </c>
      <c r="G22" s="14" t="s">
        <v>44</v>
      </c>
      <c r="H22" s="4" t="s">
        <v>90</v>
      </c>
    </row>
    <row r="23" spans="1:8" x14ac:dyDescent="0.25">
      <c r="A23" s="4" t="s">
        <v>71</v>
      </c>
      <c r="B23" s="4" t="s">
        <v>56</v>
      </c>
      <c r="C23" s="5" t="s">
        <v>57</v>
      </c>
      <c r="D23" s="5">
        <v>35</v>
      </c>
      <c r="E23" s="20"/>
      <c r="F23" s="21">
        <f>Table1456[[#This Row],[Pris exklusive moms]]*Table1456[[#This Row],[Ange antal]]</f>
        <v>0</v>
      </c>
      <c r="G23" s="4" t="s">
        <v>58</v>
      </c>
      <c r="H23" s="4" t="s">
        <v>59</v>
      </c>
    </row>
    <row r="24" spans="1:8" ht="15.75" thickBot="1" x14ac:dyDescent="0.3">
      <c r="A24" s="14" t="s">
        <v>71</v>
      </c>
      <c r="B24" s="14" t="s">
        <v>60</v>
      </c>
      <c r="C24" s="15" t="s">
        <v>61</v>
      </c>
      <c r="D24" s="15">
        <v>35</v>
      </c>
      <c r="E24" s="17"/>
      <c r="F24" s="18">
        <f>Table1456[[#This Row],[Pris exklusive moms]]*Table1456[[#This Row],[Ange antal]]</f>
        <v>0</v>
      </c>
      <c r="G24" s="14" t="s">
        <v>58</v>
      </c>
      <c r="H24" s="14" t="s">
        <v>62</v>
      </c>
    </row>
    <row r="25" spans="1:8" x14ac:dyDescent="0.25">
      <c r="A25" s="4" t="s">
        <v>80</v>
      </c>
      <c r="B25" s="4" t="s">
        <v>75</v>
      </c>
      <c r="C25" s="5" t="s">
        <v>76</v>
      </c>
      <c r="D25" s="9">
        <v>399</v>
      </c>
      <c r="E25" s="12"/>
      <c r="F25" s="13">
        <f>Table1456[[#This Row],[Pris exklusive moms]]*Table1456[[#This Row],[Ange antal]]</f>
        <v>0</v>
      </c>
      <c r="G25" s="4" t="s">
        <v>114</v>
      </c>
      <c r="H25" t="s">
        <v>77</v>
      </c>
    </row>
    <row r="26" spans="1:8" x14ac:dyDescent="0.25">
      <c r="A26" s="4" t="s">
        <v>80</v>
      </c>
      <c r="B26" s="4" t="s">
        <v>74</v>
      </c>
      <c r="C26" s="5" t="s">
        <v>78</v>
      </c>
      <c r="D26" s="9">
        <v>59</v>
      </c>
      <c r="E26" s="7"/>
      <c r="F26" s="10">
        <f>Table1456[[#This Row],[Pris exklusive moms]]*Table1456[[#This Row],[Ange antal]]</f>
        <v>0</v>
      </c>
      <c r="G26" s="4" t="s">
        <v>113</v>
      </c>
      <c r="H26" s="4" t="s">
        <v>49</v>
      </c>
    </row>
    <row r="27" spans="1:8" x14ac:dyDescent="0.25">
      <c r="A27" s="4" t="s">
        <v>80</v>
      </c>
      <c r="B27" s="4" t="s">
        <v>79</v>
      </c>
      <c r="C27" s="5" t="s">
        <v>76</v>
      </c>
      <c r="D27" s="9">
        <v>199</v>
      </c>
      <c r="E27" s="7"/>
      <c r="F27" s="10">
        <f>Table1456[[#This Row],[Pris exklusive moms]]*Table1456[[#This Row],[Ange antal]]</f>
        <v>0</v>
      </c>
      <c r="G27" s="4" t="s">
        <v>115</v>
      </c>
      <c r="H27" t="s">
        <v>77</v>
      </c>
    </row>
    <row r="28" spans="1:8" x14ac:dyDescent="0.25">
      <c r="A28" s="4" t="s">
        <v>80</v>
      </c>
      <c r="B28" s="4" t="s">
        <v>81</v>
      </c>
      <c r="C28" s="5" t="s">
        <v>82</v>
      </c>
      <c r="D28" s="9">
        <v>39</v>
      </c>
      <c r="E28" s="7"/>
      <c r="F28" s="10">
        <f>Table1456[[#This Row],[Pris exklusive moms]]*Table1456[[#This Row],[Ange antal]]</f>
        <v>0</v>
      </c>
      <c r="G28" s="4" t="s">
        <v>116</v>
      </c>
      <c r="H28" s="4" t="s">
        <v>49</v>
      </c>
    </row>
    <row r="29" spans="1:8" x14ac:dyDescent="0.25">
      <c r="A29" s="27"/>
      <c r="B29" s="27"/>
      <c r="C29" s="28"/>
      <c r="D29" s="28"/>
      <c r="E29" s="27"/>
      <c r="F29" s="27"/>
      <c r="G29" s="27"/>
      <c r="H29" s="27"/>
    </row>
    <row r="30" spans="1:8" x14ac:dyDescent="0.25">
      <c r="A30" s="27"/>
      <c r="B30" s="27"/>
      <c r="C30" s="28"/>
      <c r="D30" s="28"/>
      <c r="E30" s="27"/>
      <c r="F30" s="27"/>
      <c r="G30" s="27"/>
      <c r="H30" s="27"/>
    </row>
    <row r="31" spans="1:8" x14ac:dyDescent="0.25">
      <c r="A31" s="27"/>
      <c r="B31" s="27"/>
      <c r="C31" s="28"/>
      <c r="D31" s="28"/>
      <c r="E31" s="29" t="s">
        <v>4</v>
      </c>
      <c r="F31" s="29" t="s">
        <v>84</v>
      </c>
      <c r="G31" s="27"/>
      <c r="H31" s="27"/>
    </row>
    <row r="32" spans="1:8" ht="21" x14ac:dyDescent="0.35">
      <c r="A32" s="31" t="s">
        <v>85</v>
      </c>
      <c r="B32" s="31"/>
      <c r="C32" s="31"/>
      <c r="D32" s="28"/>
      <c r="E32" s="11">
        <f>SUM(Table1456[Ange antal])</f>
        <v>0</v>
      </c>
      <c r="F32" s="3">
        <f>SUM(Table1456[Total])</f>
        <v>0</v>
      </c>
      <c r="G32" s="27" t="s">
        <v>104</v>
      </c>
      <c r="H32" s="27"/>
    </row>
    <row r="33" spans="1:8" ht="46.5" x14ac:dyDescent="0.7">
      <c r="A33" s="36" t="s">
        <v>120</v>
      </c>
      <c r="B33" s="35"/>
      <c r="C33" s="35"/>
      <c r="D33" s="28"/>
      <c r="E33" s="27"/>
      <c r="F33" s="27"/>
      <c r="G33" s="27"/>
      <c r="H33" s="27"/>
    </row>
    <row r="34" spans="1:8" ht="21.75" thickBot="1" x14ac:dyDescent="0.4">
      <c r="A34" s="27"/>
      <c r="B34" s="33" t="s">
        <v>92</v>
      </c>
      <c r="C34" s="28"/>
      <c r="D34" s="28"/>
      <c r="E34" s="27"/>
      <c r="F34" s="27"/>
      <c r="G34" s="27"/>
      <c r="H34" s="27"/>
    </row>
    <row r="35" spans="1:8" x14ac:dyDescent="0.25">
      <c r="A35" s="27"/>
      <c r="B35" s="24" t="s">
        <v>97</v>
      </c>
      <c r="C35" s="28"/>
      <c r="D35" s="28"/>
      <c r="E35" s="27"/>
      <c r="F35" s="27"/>
      <c r="G35" s="27"/>
      <c r="H35" s="27"/>
    </row>
    <row r="36" spans="1:8" x14ac:dyDescent="0.25">
      <c r="A36" s="27"/>
      <c r="B36" s="25" t="s">
        <v>98</v>
      </c>
      <c r="C36" s="28"/>
      <c r="D36" s="28"/>
      <c r="E36" s="27"/>
      <c r="F36" s="27"/>
      <c r="G36" s="27"/>
      <c r="H36" s="27"/>
    </row>
    <row r="37" spans="1:8" x14ac:dyDescent="0.25">
      <c r="A37" s="27"/>
      <c r="B37" s="25" t="s">
        <v>99</v>
      </c>
      <c r="C37" s="28"/>
      <c r="D37" s="28"/>
      <c r="E37" s="27"/>
      <c r="F37" s="27"/>
      <c r="G37" s="27"/>
      <c r="H37" s="27"/>
    </row>
    <row r="38" spans="1:8" ht="15.75" thickBot="1" x14ac:dyDescent="0.3">
      <c r="A38" s="27"/>
      <c r="B38" s="26" t="s">
        <v>91</v>
      </c>
      <c r="C38" s="28"/>
      <c r="D38" s="28"/>
      <c r="E38" s="27"/>
      <c r="F38" s="27"/>
      <c r="G38" s="27"/>
      <c r="H38" s="27"/>
    </row>
    <row r="39" spans="1:8" x14ac:dyDescent="0.25">
      <c r="A39" s="27"/>
      <c r="B39" s="27"/>
      <c r="C39" s="28"/>
      <c r="D39" s="28"/>
      <c r="E39" s="27"/>
      <c r="F39" s="27"/>
      <c r="G39" s="27"/>
      <c r="H39" s="27"/>
    </row>
    <row r="40" spans="1:8" ht="15.75" thickBot="1" x14ac:dyDescent="0.3">
      <c r="A40" s="27"/>
      <c r="B40" s="29" t="s">
        <v>95</v>
      </c>
      <c r="C40" s="22"/>
      <c r="D40" s="28"/>
      <c r="E40" s="27"/>
      <c r="F40" s="27"/>
      <c r="G40" s="27"/>
      <c r="H40" s="27"/>
    </row>
    <row r="41" spans="1:8" ht="15.75" thickBot="1" x14ac:dyDescent="0.3">
      <c r="A41" s="27"/>
      <c r="B41" s="29" t="s">
        <v>96</v>
      </c>
      <c r="C41" s="23"/>
      <c r="D41" s="28"/>
      <c r="E41" s="27"/>
      <c r="F41" s="27"/>
      <c r="G41" s="27"/>
      <c r="H41" s="27"/>
    </row>
    <row r="42" spans="1:8" ht="15.75" thickBot="1" x14ac:dyDescent="0.3">
      <c r="A42" s="27"/>
      <c r="B42" t="s">
        <v>101</v>
      </c>
      <c r="C42" s="23"/>
      <c r="D42" s="27"/>
      <c r="E42" s="27"/>
      <c r="F42" s="27"/>
      <c r="G42" s="27"/>
      <c r="H42" s="27"/>
    </row>
    <row r="43" spans="1:8" ht="15.75" thickBot="1" x14ac:dyDescent="0.3">
      <c r="A43" s="27"/>
      <c r="B43" s="29" t="s">
        <v>93</v>
      </c>
      <c r="C43" s="23"/>
      <c r="D43" s="27"/>
      <c r="E43" s="27"/>
      <c r="F43" s="27"/>
      <c r="G43" s="27"/>
      <c r="H43" s="27"/>
    </row>
    <row r="44" spans="1:8" ht="15.75" thickBot="1" x14ac:dyDescent="0.3">
      <c r="A44" s="27"/>
      <c r="B44" s="29" t="s">
        <v>94</v>
      </c>
      <c r="C44" s="23"/>
      <c r="D44" s="27"/>
      <c r="E44" s="27"/>
      <c r="F44" s="27"/>
      <c r="G44" s="27"/>
      <c r="H44" s="27"/>
    </row>
    <row r="45" spans="1:8" x14ac:dyDescent="0.25">
      <c r="A45" s="27"/>
      <c r="B45" s="27"/>
      <c r="C45" s="28"/>
      <c r="D45" s="27"/>
      <c r="E45" s="27"/>
      <c r="F45" s="27"/>
      <c r="G45" s="27"/>
      <c r="H45" s="27"/>
    </row>
    <row r="46" spans="1:8" x14ac:dyDescent="0.25">
      <c r="A46" s="27"/>
      <c r="B46" s="27"/>
      <c r="C46" s="28"/>
      <c r="D46" s="27"/>
      <c r="E46" s="27"/>
      <c r="F46" s="27"/>
      <c r="G46" s="27"/>
      <c r="H46" s="27"/>
    </row>
    <row r="47" spans="1:8" x14ac:dyDescent="0.25">
      <c r="A47" s="27"/>
      <c r="B47" s="27"/>
      <c r="C47" s="28"/>
      <c r="D47" s="27"/>
      <c r="E47" s="27"/>
      <c r="F47" s="27"/>
      <c r="G47" s="27"/>
      <c r="H47" s="27"/>
    </row>
    <row r="48" spans="1:8" x14ac:dyDescent="0.25">
      <c r="A48" s="27"/>
      <c r="B48" s="27"/>
      <c r="C48" s="28"/>
      <c r="D48" s="27"/>
      <c r="E48" s="27"/>
      <c r="F48" s="27"/>
      <c r="G48" s="27"/>
      <c r="H48" s="27"/>
    </row>
    <row r="49" spans="1:8" x14ac:dyDescent="0.25">
      <c r="A49" s="27"/>
      <c r="B49" s="27"/>
      <c r="C49" s="28"/>
      <c r="D49" s="27"/>
      <c r="E49" s="27"/>
      <c r="F49" s="27"/>
      <c r="G49" s="27"/>
      <c r="H49" s="27"/>
    </row>
    <row r="50" spans="1:8" x14ac:dyDescent="0.25">
      <c r="A50" s="27"/>
      <c r="B50" s="27"/>
      <c r="C50" s="28"/>
      <c r="D50" s="27"/>
      <c r="E50" s="27"/>
      <c r="F50" s="27"/>
      <c r="G50" s="27"/>
      <c r="H50" s="27"/>
    </row>
    <row r="51" spans="1:8" x14ac:dyDescent="0.25">
      <c r="A51" s="27"/>
      <c r="B51" s="27"/>
      <c r="C51" s="28"/>
      <c r="D51" s="27"/>
      <c r="E51" s="27"/>
      <c r="F51" s="27"/>
      <c r="G51" s="27"/>
      <c r="H51" s="27"/>
    </row>
    <row r="52" spans="1:8" x14ac:dyDescent="0.25">
      <c r="A52" s="27"/>
      <c r="B52" s="27"/>
      <c r="C52" s="28"/>
      <c r="D52" s="27"/>
      <c r="E52" s="27"/>
      <c r="F52" s="27"/>
      <c r="G52" s="27"/>
      <c r="H52" s="27"/>
    </row>
    <row r="53" spans="1:8" x14ac:dyDescent="0.25">
      <c r="A53" s="27"/>
      <c r="B53" s="27"/>
      <c r="C53" s="28"/>
      <c r="D53" s="27"/>
      <c r="E53" s="27"/>
      <c r="F53" s="27"/>
      <c r="G53" s="27"/>
      <c r="H53" s="27"/>
    </row>
    <row r="54" spans="1:8" x14ac:dyDescent="0.25">
      <c r="A54" s="27"/>
      <c r="B54" s="27"/>
      <c r="C54" s="28"/>
      <c r="D54" s="27"/>
      <c r="E54" s="27"/>
      <c r="F54" s="27"/>
      <c r="G54" s="27"/>
      <c r="H54" s="27"/>
    </row>
    <row r="55" spans="1:8" x14ac:dyDescent="0.25">
      <c r="A55" s="27"/>
      <c r="B55" s="27"/>
      <c r="C55" s="28"/>
      <c r="D55" s="27"/>
      <c r="E55" s="27"/>
      <c r="F55" s="27"/>
      <c r="G55" s="27"/>
      <c r="H55" s="27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C59" s="1"/>
    </row>
    <row r="60" spans="1:8" x14ac:dyDescent="0.25">
      <c r="C60" s="1"/>
    </row>
    <row r="61" spans="1:8" x14ac:dyDescent="0.25">
      <c r="C61" s="1"/>
    </row>
    <row r="62" spans="1:8" x14ac:dyDescent="0.25">
      <c r="C62" s="1"/>
    </row>
    <row r="63" spans="1:8" x14ac:dyDescent="0.25">
      <c r="C63" s="1"/>
    </row>
    <row r="64" spans="1:8" x14ac:dyDescent="0.25">
      <c r="C64" s="1"/>
    </row>
    <row r="65" spans="1:8" x14ac:dyDescent="0.25">
      <c r="C65" s="1"/>
    </row>
    <row r="66" spans="1:8" x14ac:dyDescent="0.25">
      <c r="A66" s="32"/>
      <c r="B66" s="32"/>
      <c r="C66" s="1"/>
      <c r="D66" s="32"/>
      <c r="E66" s="32"/>
      <c r="F66" s="32"/>
      <c r="G66" s="32"/>
      <c r="H66" s="32"/>
    </row>
    <row r="67" spans="1:8" x14ac:dyDescent="0.25">
      <c r="C67" s="1"/>
    </row>
    <row r="68" spans="1:8" x14ac:dyDescent="0.25">
      <c r="C68" s="1"/>
    </row>
    <row r="69" spans="1:8" x14ac:dyDescent="0.25">
      <c r="C69" s="1"/>
    </row>
    <row r="70" spans="1:8" x14ac:dyDescent="0.25">
      <c r="C70" s="1"/>
    </row>
    <row r="71" spans="1:8" x14ac:dyDescent="0.25">
      <c r="C71" s="1"/>
    </row>
    <row r="72" spans="1:8" x14ac:dyDescent="0.25">
      <c r="C72" s="1"/>
    </row>
    <row r="73" spans="1:8" x14ac:dyDescent="0.25">
      <c r="C73" s="1"/>
    </row>
    <row r="74" spans="1:8" x14ac:dyDescent="0.25">
      <c r="C74" s="1"/>
    </row>
    <row r="75" spans="1:8" x14ac:dyDescent="0.25">
      <c r="C75" s="1"/>
    </row>
    <row r="76" spans="1:8" x14ac:dyDescent="0.25">
      <c r="C76" s="1"/>
    </row>
    <row r="77" spans="1:8" x14ac:dyDescent="0.25">
      <c r="C77" s="1"/>
    </row>
  </sheetData>
  <mergeCells count="2">
    <mergeCell ref="A32:C32"/>
    <mergeCell ref="A33:C3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F55A-0428-40F6-9FC7-509793CEB07F}">
  <dimension ref="A1:H77"/>
  <sheetViews>
    <sheetView zoomScaleNormal="100" workbookViewId="0">
      <selection activeCell="A33" sqref="A33:C33"/>
    </sheetView>
  </sheetViews>
  <sheetFormatPr defaultColWidth="14.85546875" defaultRowHeight="15" x14ac:dyDescent="0.25"/>
  <cols>
    <col min="1" max="1" width="12.85546875" bestFit="1" customWidth="1"/>
    <col min="2" max="2" width="49.140625" bestFit="1" customWidth="1"/>
    <col min="3" max="3" width="97.5703125" bestFit="1" customWidth="1"/>
    <col min="4" max="4" width="22" bestFit="1" customWidth="1"/>
    <col min="5" max="5" width="12.5703125" bestFit="1" customWidth="1"/>
    <col min="6" max="6" width="11.140625" bestFit="1" customWidth="1"/>
    <col min="7" max="7" width="80.85546875" bestFit="1" customWidth="1"/>
    <col min="8" max="8" width="56" bestFit="1" customWidth="1"/>
    <col min="9" max="16384" width="14.85546875" style="32"/>
  </cols>
  <sheetData>
    <row r="1" spans="1:8" x14ac:dyDescent="0.25">
      <c r="A1" t="s">
        <v>5</v>
      </c>
      <c r="B1" t="s">
        <v>0</v>
      </c>
      <c r="C1" t="s">
        <v>1</v>
      </c>
      <c r="D1" t="s">
        <v>3</v>
      </c>
      <c r="E1" t="s">
        <v>112</v>
      </c>
      <c r="F1" t="s">
        <v>37</v>
      </c>
      <c r="G1" t="s">
        <v>2</v>
      </c>
      <c r="H1" t="s">
        <v>15</v>
      </c>
    </row>
    <row r="2" spans="1:8" x14ac:dyDescent="0.25">
      <c r="A2" t="s">
        <v>6</v>
      </c>
      <c r="B2" t="s">
        <v>109</v>
      </c>
      <c r="C2" s="1" t="s">
        <v>111</v>
      </c>
      <c r="D2" s="1">
        <v>10</v>
      </c>
      <c r="E2" s="7"/>
      <c r="F2" s="10">
        <f>Table14567[[#This Row],[Pris exklusive moms]]*Table14567[[#This Row],[Ange antal]]</f>
        <v>0</v>
      </c>
      <c r="G2" t="s">
        <v>110</v>
      </c>
    </row>
    <row r="3" spans="1:8" x14ac:dyDescent="0.25">
      <c r="A3" t="s">
        <v>6</v>
      </c>
      <c r="B3" t="s">
        <v>26</v>
      </c>
      <c r="C3" t="s">
        <v>25</v>
      </c>
      <c r="D3" s="1">
        <v>250</v>
      </c>
      <c r="E3" s="7"/>
      <c r="F3" s="3">
        <f>Table14567[[#This Row],[Pris exklusive moms]]*Table14567[[#This Row],[Ange antal]]</f>
        <v>0</v>
      </c>
      <c r="G3" t="s">
        <v>83</v>
      </c>
    </row>
    <row r="4" spans="1:8" x14ac:dyDescent="0.25">
      <c r="A4" t="s">
        <v>6</v>
      </c>
      <c r="B4" t="s">
        <v>69</v>
      </c>
      <c r="C4" s="1" t="s">
        <v>68</v>
      </c>
      <c r="D4" s="1">
        <v>350</v>
      </c>
      <c r="E4" s="7"/>
      <c r="F4" s="3">
        <f>Table14567[[#This Row],[Pris exklusive moms]]*Table14567[[#This Row],[Ange antal]]</f>
        <v>0</v>
      </c>
      <c r="G4" t="s">
        <v>70</v>
      </c>
    </row>
    <row r="5" spans="1:8" x14ac:dyDescent="0.25">
      <c r="A5" t="s">
        <v>6</v>
      </c>
      <c r="B5" t="s">
        <v>87</v>
      </c>
      <c r="C5" s="1" t="s">
        <v>72</v>
      </c>
      <c r="D5" s="1">
        <v>2500</v>
      </c>
      <c r="E5" s="7"/>
      <c r="F5" s="3">
        <f>Table14567[[#This Row],[Pris exklusive moms]]*Table14567[[#This Row],[Ange antal]]</f>
        <v>0</v>
      </c>
      <c r="G5" t="s">
        <v>73</v>
      </c>
    </row>
    <row r="6" spans="1:8" ht="15.75" thickBot="1" x14ac:dyDescent="0.3">
      <c r="A6" s="14" t="s">
        <v>6</v>
      </c>
      <c r="B6" s="14" t="s">
        <v>86</v>
      </c>
      <c r="C6" s="15" t="s">
        <v>88</v>
      </c>
      <c r="D6" s="16">
        <v>3000</v>
      </c>
      <c r="E6" s="17"/>
      <c r="F6" s="18">
        <f>Table14567[[#This Row],[Pris exklusive moms]]*Table14567[[#This Row],[Ange antal]]</f>
        <v>0</v>
      </c>
      <c r="G6" s="14" t="s">
        <v>89</v>
      </c>
      <c r="H6" s="14"/>
    </row>
    <row r="7" spans="1:8" x14ac:dyDescent="0.25">
      <c r="A7" s="4" t="s">
        <v>27</v>
      </c>
      <c r="B7" s="4" t="s">
        <v>103</v>
      </c>
      <c r="C7" s="5" t="s">
        <v>107</v>
      </c>
      <c r="D7" s="9">
        <v>20</v>
      </c>
      <c r="E7" s="7"/>
      <c r="F7" s="10">
        <f>Table14567[[#This Row],[Pris exklusive moms]]*Table14567[[#This Row],[Ange antal]]</f>
        <v>0</v>
      </c>
      <c r="G7" s="4" t="s">
        <v>102</v>
      </c>
      <c r="H7" s="4" t="s">
        <v>49</v>
      </c>
    </row>
    <row r="8" spans="1:8" x14ac:dyDescent="0.25">
      <c r="A8" t="s">
        <v>27</v>
      </c>
      <c r="B8" t="s">
        <v>14</v>
      </c>
      <c r="C8" s="2" t="s">
        <v>21</v>
      </c>
      <c r="D8" s="1">
        <v>500</v>
      </c>
      <c r="E8" s="12"/>
      <c r="F8" s="13">
        <f>Table14567[[#This Row],[Pris exklusive moms]]*Table14567[[#This Row],[Ange antal]]</f>
        <v>0</v>
      </c>
      <c r="G8" t="s">
        <v>17</v>
      </c>
      <c r="H8" t="s">
        <v>52</v>
      </c>
    </row>
    <row r="9" spans="1:8" x14ac:dyDescent="0.25">
      <c r="A9" t="s">
        <v>27</v>
      </c>
      <c r="B9" t="s">
        <v>13</v>
      </c>
      <c r="C9" s="2" t="s">
        <v>22</v>
      </c>
      <c r="D9" s="1">
        <v>750</v>
      </c>
      <c r="E9" s="7"/>
      <c r="F9" s="3">
        <f>Table14567[[#This Row],[Pris exklusive moms]]*Table14567[[#This Row],[Ange antal]]</f>
        <v>0</v>
      </c>
      <c r="G9" t="s">
        <v>18</v>
      </c>
      <c r="H9" t="s">
        <v>52</v>
      </c>
    </row>
    <row r="10" spans="1:8" ht="15" customHeight="1" thickBot="1" x14ac:dyDescent="0.3">
      <c r="A10" s="14" t="s">
        <v>27</v>
      </c>
      <c r="B10" s="14" t="s">
        <v>16</v>
      </c>
      <c r="C10" s="19" t="s">
        <v>23</v>
      </c>
      <c r="D10" s="15">
        <v>200</v>
      </c>
      <c r="E10" s="17"/>
      <c r="F10" s="18">
        <f>Table14567[[#This Row],[Pris exklusive moms]]*Table14567[[#This Row],[Ange antal]]</f>
        <v>0</v>
      </c>
      <c r="G10" s="14" t="s">
        <v>19</v>
      </c>
      <c r="H10" s="14" t="s">
        <v>51</v>
      </c>
    </row>
    <row r="11" spans="1:8" x14ac:dyDescent="0.25">
      <c r="A11" t="s">
        <v>7</v>
      </c>
      <c r="B11" t="s">
        <v>9</v>
      </c>
      <c r="C11" t="s">
        <v>8</v>
      </c>
      <c r="D11" s="1">
        <v>45</v>
      </c>
      <c r="E11" s="12"/>
      <c r="F11" s="13">
        <f>Table14567[[#This Row],[Pris exklusive moms]]*Table14567[[#This Row],[Ange antal]]</f>
        <v>0</v>
      </c>
      <c r="G11" t="s">
        <v>46</v>
      </c>
      <c r="H11" t="s">
        <v>30</v>
      </c>
    </row>
    <row r="12" spans="1:8" x14ac:dyDescent="0.25">
      <c r="A12" t="s">
        <v>7</v>
      </c>
      <c r="B12" t="s">
        <v>10</v>
      </c>
      <c r="C12" s="1" t="s">
        <v>11</v>
      </c>
      <c r="D12" s="1">
        <v>59</v>
      </c>
      <c r="E12" s="7"/>
      <c r="F12" s="3">
        <f>Table14567[[#This Row],[Pris exklusive moms]]*Table14567[[#This Row],[Ange antal]]</f>
        <v>0</v>
      </c>
      <c r="G12" t="s">
        <v>48</v>
      </c>
      <c r="H12" t="s">
        <v>50</v>
      </c>
    </row>
    <row r="13" spans="1:8" x14ac:dyDescent="0.25">
      <c r="A13" t="s">
        <v>7</v>
      </c>
      <c r="B13" t="s">
        <v>105</v>
      </c>
      <c r="C13" s="1" t="s">
        <v>117</v>
      </c>
      <c r="D13" s="9">
        <v>39</v>
      </c>
      <c r="E13" s="7"/>
      <c r="F13" s="10">
        <f>Table14567[[#This Row],[Pris exklusive moms]]*Table14567[[#This Row],[Ange antal]]</f>
        <v>0</v>
      </c>
      <c r="G13" t="s">
        <v>106</v>
      </c>
      <c r="H13" t="s">
        <v>77</v>
      </c>
    </row>
    <row r="14" spans="1:8" ht="15.75" thickBot="1" x14ac:dyDescent="0.3">
      <c r="A14" s="14" t="s">
        <v>7</v>
      </c>
      <c r="B14" s="14" t="s">
        <v>12</v>
      </c>
      <c r="C14" s="15" t="s">
        <v>24</v>
      </c>
      <c r="D14" s="15">
        <v>75</v>
      </c>
      <c r="E14" s="17"/>
      <c r="F14" s="18">
        <f>Table14567[[#This Row],[Pris exklusive moms]]*Table14567[[#This Row],[Ange antal]]</f>
        <v>0</v>
      </c>
      <c r="G14" s="14" t="s">
        <v>20</v>
      </c>
      <c r="H14" s="14" t="s">
        <v>108</v>
      </c>
    </row>
    <row r="15" spans="1:8" x14ac:dyDescent="0.25">
      <c r="A15" t="s">
        <v>47</v>
      </c>
      <c r="B15" t="s">
        <v>28</v>
      </c>
      <c r="C15" t="s">
        <v>29</v>
      </c>
      <c r="D15" s="1">
        <v>99</v>
      </c>
      <c r="E15" s="12"/>
      <c r="F15" s="13">
        <f>Table14567[[#This Row],[Pris exklusive moms]]*Table14567[[#This Row],[Ange antal]]</f>
        <v>0</v>
      </c>
      <c r="G15" t="s">
        <v>45</v>
      </c>
      <c r="H15" t="s">
        <v>31</v>
      </c>
    </row>
    <row r="16" spans="1:8" x14ac:dyDescent="0.25">
      <c r="A16" t="s">
        <v>47</v>
      </c>
      <c r="B16" t="s">
        <v>32</v>
      </c>
      <c r="C16" t="s">
        <v>33</v>
      </c>
      <c r="D16" s="1">
        <v>99</v>
      </c>
      <c r="E16" s="7"/>
      <c r="F16" s="3">
        <f>Table14567[[#This Row],[Pris exklusive moms]]*Table14567[[#This Row],[Ange antal]]</f>
        <v>0</v>
      </c>
      <c r="G16" t="s">
        <v>45</v>
      </c>
      <c r="H16" t="s">
        <v>34</v>
      </c>
    </row>
    <row r="17" spans="1:8" x14ac:dyDescent="0.25">
      <c r="A17" t="s">
        <v>47</v>
      </c>
      <c r="B17" t="s">
        <v>35</v>
      </c>
      <c r="C17" s="1" t="s">
        <v>36</v>
      </c>
      <c r="D17" s="1">
        <v>99</v>
      </c>
      <c r="E17" s="7"/>
      <c r="F17" s="3">
        <f>Table14567[[#This Row],[Pris exklusive moms]]*Table14567[[#This Row],[Ange antal]]</f>
        <v>0</v>
      </c>
      <c r="G17" t="s">
        <v>45</v>
      </c>
      <c r="H17" t="s">
        <v>53</v>
      </c>
    </row>
    <row r="18" spans="1:8" x14ac:dyDescent="0.25">
      <c r="A18" t="s">
        <v>47</v>
      </c>
      <c r="B18" s="4" t="s">
        <v>38</v>
      </c>
      <c r="C18" t="s">
        <v>39</v>
      </c>
      <c r="D18" s="5">
        <v>99</v>
      </c>
      <c r="E18" s="8"/>
      <c r="F18" s="6">
        <f>Table14567[[#This Row],[Pris exklusive moms]]*Table14567[[#This Row],[Ange antal]]</f>
        <v>0</v>
      </c>
      <c r="G18" s="4" t="s">
        <v>45</v>
      </c>
      <c r="H18" t="s">
        <v>55</v>
      </c>
    </row>
    <row r="19" spans="1:8" x14ac:dyDescent="0.25">
      <c r="A19" s="4" t="s">
        <v>47</v>
      </c>
      <c r="B19" t="s">
        <v>40</v>
      </c>
      <c r="C19" t="s">
        <v>41</v>
      </c>
      <c r="D19" s="5">
        <v>99</v>
      </c>
      <c r="E19" s="8"/>
      <c r="F19" s="6">
        <f>Table14567[[#This Row],[Pris exklusive moms]]*Table14567[[#This Row],[Ange antal]]</f>
        <v>0</v>
      </c>
      <c r="G19" s="4" t="s">
        <v>44</v>
      </c>
      <c r="H19" s="4" t="s">
        <v>54</v>
      </c>
    </row>
    <row r="20" spans="1:8" ht="15.75" thickBot="1" x14ac:dyDescent="0.3">
      <c r="A20" s="14" t="s">
        <v>47</v>
      </c>
      <c r="B20" s="14" t="s">
        <v>42</v>
      </c>
      <c r="C20" s="14" t="s">
        <v>43</v>
      </c>
      <c r="D20" s="15">
        <v>99</v>
      </c>
      <c r="E20" s="17"/>
      <c r="F20" s="18">
        <f>Table14567[[#This Row],[Pris exklusive moms]]*Table14567[[#This Row],[Ange antal]]</f>
        <v>0</v>
      </c>
      <c r="G20" s="14" t="s">
        <v>44</v>
      </c>
      <c r="H20" s="14" t="s">
        <v>55</v>
      </c>
    </row>
    <row r="21" spans="1:8" x14ac:dyDescent="0.25">
      <c r="A21" s="4" t="s">
        <v>63</v>
      </c>
      <c r="B21" s="4" t="s">
        <v>64</v>
      </c>
      <c r="C21" s="5" t="s">
        <v>65</v>
      </c>
      <c r="D21" s="5">
        <v>20</v>
      </c>
      <c r="E21" s="20"/>
      <c r="F21" s="21">
        <f>Table14567[[#This Row],[Pris exklusive moms]]*Table14567[[#This Row],[Ange antal]]</f>
        <v>0</v>
      </c>
      <c r="G21" s="4" t="s">
        <v>45</v>
      </c>
      <c r="H21" s="4" t="s">
        <v>90</v>
      </c>
    </row>
    <row r="22" spans="1:8" ht="15.75" thickBot="1" x14ac:dyDescent="0.3">
      <c r="A22" s="14" t="s">
        <v>63</v>
      </c>
      <c r="B22" s="14" t="s">
        <v>66</v>
      </c>
      <c r="C22" s="15" t="s">
        <v>67</v>
      </c>
      <c r="D22" s="15">
        <v>20</v>
      </c>
      <c r="E22" s="17"/>
      <c r="F22" s="18">
        <f>Table14567[[#This Row],[Pris exklusive moms]]*Table14567[[#This Row],[Ange antal]]</f>
        <v>0</v>
      </c>
      <c r="G22" s="14" t="s">
        <v>44</v>
      </c>
      <c r="H22" s="4" t="s">
        <v>90</v>
      </c>
    </row>
    <row r="23" spans="1:8" x14ac:dyDescent="0.25">
      <c r="A23" s="4" t="s">
        <v>71</v>
      </c>
      <c r="B23" s="4" t="s">
        <v>56</v>
      </c>
      <c r="C23" s="5" t="s">
        <v>57</v>
      </c>
      <c r="D23" s="5">
        <v>35</v>
      </c>
      <c r="E23" s="20"/>
      <c r="F23" s="21">
        <f>Table14567[[#This Row],[Pris exklusive moms]]*Table14567[[#This Row],[Ange antal]]</f>
        <v>0</v>
      </c>
      <c r="G23" s="4" t="s">
        <v>58</v>
      </c>
      <c r="H23" s="4" t="s">
        <v>59</v>
      </c>
    </row>
    <row r="24" spans="1:8" ht="15.75" thickBot="1" x14ac:dyDescent="0.3">
      <c r="A24" s="14" t="s">
        <v>71</v>
      </c>
      <c r="B24" s="14" t="s">
        <v>60</v>
      </c>
      <c r="C24" s="15" t="s">
        <v>61</v>
      </c>
      <c r="D24" s="15">
        <v>35</v>
      </c>
      <c r="E24" s="17"/>
      <c r="F24" s="18">
        <f>Table14567[[#This Row],[Pris exklusive moms]]*Table14567[[#This Row],[Ange antal]]</f>
        <v>0</v>
      </c>
      <c r="G24" s="14" t="s">
        <v>58</v>
      </c>
      <c r="H24" s="14" t="s">
        <v>62</v>
      </c>
    </row>
    <row r="25" spans="1:8" x14ac:dyDescent="0.25">
      <c r="A25" s="4" t="s">
        <v>80</v>
      </c>
      <c r="B25" s="4" t="s">
        <v>75</v>
      </c>
      <c r="C25" s="5" t="s">
        <v>76</v>
      </c>
      <c r="D25" s="9">
        <v>399</v>
      </c>
      <c r="E25" s="12"/>
      <c r="F25" s="13">
        <f>Table14567[[#This Row],[Pris exklusive moms]]*Table14567[[#This Row],[Ange antal]]</f>
        <v>0</v>
      </c>
      <c r="G25" s="4" t="s">
        <v>114</v>
      </c>
      <c r="H25" t="s">
        <v>77</v>
      </c>
    </row>
    <row r="26" spans="1:8" x14ac:dyDescent="0.25">
      <c r="A26" s="4" t="s">
        <v>80</v>
      </c>
      <c r="B26" s="4" t="s">
        <v>74</v>
      </c>
      <c r="C26" s="5" t="s">
        <v>78</v>
      </c>
      <c r="D26" s="9">
        <v>59</v>
      </c>
      <c r="E26" s="7"/>
      <c r="F26" s="10">
        <f>Table14567[[#This Row],[Pris exklusive moms]]*Table14567[[#This Row],[Ange antal]]</f>
        <v>0</v>
      </c>
      <c r="G26" s="4" t="s">
        <v>113</v>
      </c>
      <c r="H26" s="4" t="s">
        <v>49</v>
      </c>
    </row>
    <row r="27" spans="1:8" x14ac:dyDescent="0.25">
      <c r="A27" s="4" t="s">
        <v>80</v>
      </c>
      <c r="B27" s="4" t="s">
        <v>79</v>
      </c>
      <c r="C27" s="5" t="s">
        <v>76</v>
      </c>
      <c r="D27" s="9">
        <v>199</v>
      </c>
      <c r="E27" s="7"/>
      <c r="F27" s="10">
        <f>Table14567[[#This Row],[Pris exklusive moms]]*Table14567[[#This Row],[Ange antal]]</f>
        <v>0</v>
      </c>
      <c r="G27" s="4" t="s">
        <v>115</v>
      </c>
      <c r="H27" t="s">
        <v>77</v>
      </c>
    </row>
    <row r="28" spans="1:8" x14ac:dyDescent="0.25">
      <c r="A28" s="4" t="s">
        <v>80</v>
      </c>
      <c r="B28" s="4" t="s">
        <v>81</v>
      </c>
      <c r="C28" s="5" t="s">
        <v>82</v>
      </c>
      <c r="D28" s="9">
        <v>39</v>
      </c>
      <c r="E28" s="7"/>
      <c r="F28" s="10">
        <f>Table14567[[#This Row],[Pris exklusive moms]]*Table14567[[#This Row],[Ange antal]]</f>
        <v>0</v>
      </c>
      <c r="G28" s="4" t="s">
        <v>116</v>
      </c>
      <c r="H28" s="4" t="s">
        <v>49</v>
      </c>
    </row>
    <row r="29" spans="1:8" x14ac:dyDescent="0.25">
      <c r="A29" s="27"/>
      <c r="B29" s="27"/>
      <c r="C29" s="28"/>
      <c r="D29" s="28"/>
      <c r="E29" s="27"/>
      <c r="F29" s="27"/>
      <c r="G29" s="27"/>
      <c r="H29" s="27"/>
    </row>
    <row r="30" spans="1:8" x14ac:dyDescent="0.25">
      <c r="A30" s="27"/>
      <c r="B30" s="27"/>
      <c r="C30" s="28"/>
      <c r="D30" s="28"/>
      <c r="E30" s="27"/>
      <c r="F30" s="27"/>
      <c r="G30" s="27"/>
      <c r="H30" s="27"/>
    </row>
    <row r="31" spans="1:8" x14ac:dyDescent="0.25">
      <c r="A31" s="27"/>
      <c r="B31" s="27"/>
      <c r="C31" s="28"/>
      <c r="D31" s="28"/>
      <c r="E31" s="29" t="s">
        <v>4</v>
      </c>
      <c r="F31" s="29" t="s">
        <v>84</v>
      </c>
      <c r="G31" s="27"/>
      <c r="H31" s="27"/>
    </row>
    <row r="32" spans="1:8" ht="21" x14ac:dyDescent="0.35">
      <c r="A32" s="31" t="s">
        <v>85</v>
      </c>
      <c r="B32" s="31"/>
      <c r="C32" s="31"/>
      <c r="D32" s="28"/>
      <c r="E32" s="11">
        <f>SUM(Table14567[Ange antal])</f>
        <v>0</v>
      </c>
      <c r="F32" s="3">
        <f>SUM(Table14567[Total])</f>
        <v>0</v>
      </c>
      <c r="G32" s="27" t="s">
        <v>104</v>
      </c>
      <c r="H32" s="27"/>
    </row>
    <row r="33" spans="1:8" ht="46.5" x14ac:dyDescent="0.7">
      <c r="A33" s="37" t="s">
        <v>121</v>
      </c>
      <c r="B33" s="37"/>
      <c r="C33" s="37"/>
      <c r="D33" s="28"/>
      <c r="E33" s="27"/>
      <c r="F33" s="27"/>
      <c r="G33" s="27"/>
      <c r="H33" s="27"/>
    </row>
    <row r="34" spans="1:8" ht="21.75" thickBot="1" x14ac:dyDescent="0.4">
      <c r="A34" s="27"/>
      <c r="B34" s="33" t="s">
        <v>92</v>
      </c>
      <c r="C34" s="28"/>
      <c r="D34" s="28"/>
      <c r="E34" s="27"/>
      <c r="F34" s="27"/>
      <c r="G34" s="27"/>
      <c r="H34" s="27"/>
    </row>
    <row r="35" spans="1:8" x14ac:dyDescent="0.25">
      <c r="A35" s="27"/>
      <c r="B35" s="24" t="s">
        <v>97</v>
      </c>
      <c r="C35" s="28"/>
      <c r="D35" s="28"/>
      <c r="E35" s="27"/>
      <c r="F35" s="27"/>
      <c r="G35" s="27"/>
      <c r="H35" s="27"/>
    </row>
    <row r="36" spans="1:8" x14ac:dyDescent="0.25">
      <c r="A36" s="27"/>
      <c r="B36" s="25" t="s">
        <v>98</v>
      </c>
      <c r="C36" s="28"/>
      <c r="D36" s="28"/>
      <c r="E36" s="27"/>
      <c r="F36" s="27"/>
      <c r="G36" s="27"/>
      <c r="H36" s="27"/>
    </row>
    <row r="37" spans="1:8" x14ac:dyDescent="0.25">
      <c r="A37" s="27"/>
      <c r="B37" s="25" t="s">
        <v>99</v>
      </c>
      <c r="C37" s="28"/>
      <c r="D37" s="28"/>
      <c r="E37" s="27"/>
      <c r="F37" s="27"/>
      <c r="G37" s="27"/>
      <c r="H37" s="27"/>
    </row>
    <row r="38" spans="1:8" ht="15.75" thickBot="1" x14ac:dyDescent="0.3">
      <c r="A38" s="27"/>
      <c r="B38" s="26" t="s">
        <v>91</v>
      </c>
      <c r="C38" s="28"/>
      <c r="D38" s="28"/>
      <c r="E38" s="27"/>
      <c r="F38" s="27"/>
      <c r="G38" s="27"/>
      <c r="H38" s="27"/>
    </row>
    <row r="39" spans="1:8" x14ac:dyDescent="0.25">
      <c r="A39" s="27"/>
      <c r="B39" s="27"/>
      <c r="C39" s="28"/>
      <c r="D39" s="28"/>
      <c r="E39" s="27"/>
      <c r="F39" s="27"/>
      <c r="G39" s="27"/>
      <c r="H39" s="27"/>
    </row>
    <row r="40" spans="1:8" ht="15.75" thickBot="1" x14ac:dyDescent="0.3">
      <c r="A40" s="27"/>
      <c r="B40" s="29" t="s">
        <v>95</v>
      </c>
      <c r="C40" s="22"/>
      <c r="D40" s="28"/>
      <c r="E40" s="27"/>
      <c r="F40" s="27"/>
      <c r="G40" s="27"/>
      <c r="H40" s="27"/>
    </row>
    <row r="41" spans="1:8" ht="15.75" thickBot="1" x14ac:dyDescent="0.3">
      <c r="A41" s="27"/>
      <c r="B41" s="29" t="s">
        <v>96</v>
      </c>
      <c r="C41" s="23"/>
      <c r="D41" s="28"/>
      <c r="E41" s="27"/>
      <c r="F41" s="27"/>
      <c r="G41" s="27"/>
      <c r="H41" s="27"/>
    </row>
    <row r="42" spans="1:8" ht="15.75" thickBot="1" x14ac:dyDescent="0.3">
      <c r="A42" s="27"/>
      <c r="B42" t="s">
        <v>101</v>
      </c>
      <c r="C42" s="23"/>
      <c r="D42" s="27"/>
      <c r="E42" s="27"/>
      <c r="F42" s="27"/>
      <c r="G42" s="27"/>
      <c r="H42" s="27"/>
    </row>
    <row r="43" spans="1:8" ht="15.75" thickBot="1" x14ac:dyDescent="0.3">
      <c r="A43" s="27"/>
      <c r="B43" s="29" t="s">
        <v>93</v>
      </c>
      <c r="C43" s="23"/>
      <c r="D43" s="27"/>
      <c r="E43" s="27"/>
      <c r="F43" s="27"/>
      <c r="G43" s="27"/>
      <c r="H43" s="27"/>
    </row>
    <row r="44" spans="1:8" ht="15.75" thickBot="1" x14ac:dyDescent="0.3">
      <c r="A44" s="27"/>
      <c r="B44" s="29" t="s">
        <v>94</v>
      </c>
      <c r="C44" s="23"/>
      <c r="D44" s="27"/>
      <c r="E44" s="27"/>
      <c r="F44" s="27"/>
      <c r="G44" s="27"/>
      <c r="H44" s="27"/>
    </row>
    <row r="45" spans="1:8" x14ac:dyDescent="0.25">
      <c r="A45" s="27"/>
      <c r="B45" s="27"/>
      <c r="C45" s="28"/>
      <c r="D45" s="27"/>
      <c r="E45" s="27"/>
      <c r="F45" s="27"/>
      <c r="G45" s="27"/>
      <c r="H45" s="27"/>
    </row>
    <row r="46" spans="1:8" x14ac:dyDescent="0.25">
      <c r="A46" s="27"/>
      <c r="B46" s="27"/>
      <c r="C46" s="28"/>
      <c r="D46" s="27"/>
      <c r="E46" s="27"/>
      <c r="F46" s="27"/>
      <c r="G46" s="27"/>
      <c r="H46" s="27"/>
    </row>
    <row r="47" spans="1:8" x14ac:dyDescent="0.25">
      <c r="A47" s="27"/>
      <c r="B47" s="27"/>
      <c r="C47" s="28"/>
      <c r="D47" s="27"/>
      <c r="E47" s="27"/>
      <c r="F47" s="27"/>
      <c r="G47" s="27"/>
      <c r="H47" s="27"/>
    </row>
    <row r="48" spans="1:8" x14ac:dyDescent="0.25">
      <c r="A48" s="27"/>
      <c r="B48" s="27"/>
      <c r="C48" s="28"/>
      <c r="D48" s="27"/>
      <c r="E48" s="27"/>
      <c r="F48" s="27"/>
      <c r="G48" s="27"/>
      <c r="H48" s="27"/>
    </row>
    <row r="49" spans="1:8" x14ac:dyDescent="0.25">
      <c r="A49" s="27"/>
      <c r="B49" s="27"/>
      <c r="C49" s="28"/>
      <c r="D49" s="27"/>
      <c r="E49" s="27"/>
      <c r="F49" s="27"/>
      <c r="G49" s="27"/>
      <c r="H49" s="27"/>
    </row>
    <row r="50" spans="1:8" x14ac:dyDescent="0.25">
      <c r="A50" s="27"/>
      <c r="B50" s="27"/>
      <c r="C50" s="28"/>
      <c r="D50" s="27"/>
      <c r="E50" s="27"/>
      <c r="F50" s="27"/>
      <c r="G50" s="27"/>
      <c r="H50" s="27"/>
    </row>
    <row r="51" spans="1:8" x14ac:dyDescent="0.25">
      <c r="A51" s="27"/>
      <c r="B51" s="27"/>
      <c r="C51" s="28"/>
      <c r="D51" s="27"/>
      <c r="E51" s="27"/>
      <c r="F51" s="27"/>
      <c r="G51" s="27"/>
      <c r="H51" s="27"/>
    </row>
    <row r="52" spans="1:8" x14ac:dyDescent="0.25">
      <c r="A52" s="27"/>
      <c r="B52" s="27"/>
      <c r="C52" s="28"/>
      <c r="D52" s="27"/>
      <c r="E52" s="27"/>
      <c r="F52" s="27"/>
      <c r="G52" s="27"/>
      <c r="H52" s="27"/>
    </row>
    <row r="53" spans="1:8" x14ac:dyDescent="0.25">
      <c r="A53" s="27"/>
      <c r="B53" s="27"/>
      <c r="C53" s="28"/>
      <c r="D53" s="27"/>
      <c r="E53" s="27"/>
      <c r="F53" s="27"/>
      <c r="G53" s="27"/>
      <c r="H53" s="27"/>
    </row>
    <row r="54" spans="1:8" x14ac:dyDescent="0.25">
      <c r="A54" s="27"/>
      <c r="B54" s="27"/>
      <c r="C54" s="28"/>
      <c r="D54" s="27"/>
      <c r="E54" s="27"/>
      <c r="F54" s="27"/>
      <c r="G54" s="27"/>
      <c r="H54" s="27"/>
    </row>
    <row r="55" spans="1:8" x14ac:dyDescent="0.25">
      <c r="A55" s="27"/>
      <c r="B55" s="27"/>
      <c r="C55" s="28"/>
      <c r="D55" s="27"/>
      <c r="E55" s="27"/>
      <c r="F55" s="27"/>
      <c r="G55" s="27"/>
      <c r="H55" s="27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C59" s="1"/>
    </row>
    <row r="60" spans="1:8" x14ac:dyDescent="0.25">
      <c r="C60" s="1"/>
    </row>
    <row r="61" spans="1:8" x14ac:dyDescent="0.25">
      <c r="C61" s="1"/>
    </row>
    <row r="62" spans="1:8" x14ac:dyDescent="0.25">
      <c r="C62" s="1"/>
    </row>
    <row r="63" spans="1:8" x14ac:dyDescent="0.25">
      <c r="C63" s="1"/>
    </row>
    <row r="64" spans="1:8" x14ac:dyDescent="0.25">
      <c r="C64" s="1"/>
    </row>
    <row r="65" spans="1:8" x14ac:dyDescent="0.25">
      <c r="C65" s="1"/>
    </row>
    <row r="66" spans="1:8" x14ac:dyDescent="0.25">
      <c r="A66" s="32"/>
      <c r="B66" s="32"/>
      <c r="C66" s="1"/>
      <c r="D66" s="32"/>
      <c r="E66" s="32"/>
      <c r="F66" s="32"/>
      <c r="G66" s="32"/>
      <c r="H66" s="32"/>
    </row>
    <row r="67" spans="1:8" x14ac:dyDescent="0.25">
      <c r="C67" s="1"/>
    </row>
    <row r="68" spans="1:8" x14ac:dyDescent="0.25">
      <c r="C68" s="1"/>
    </row>
    <row r="69" spans="1:8" x14ac:dyDescent="0.25">
      <c r="C69" s="1"/>
    </row>
    <row r="70" spans="1:8" x14ac:dyDescent="0.25">
      <c r="C70" s="1"/>
    </row>
    <row r="71" spans="1:8" x14ac:dyDescent="0.25">
      <c r="C71" s="1"/>
    </row>
    <row r="72" spans="1:8" x14ac:dyDescent="0.25">
      <c r="C72" s="1"/>
    </row>
    <row r="73" spans="1:8" x14ac:dyDescent="0.25">
      <c r="C73" s="1"/>
    </row>
    <row r="74" spans="1:8" x14ac:dyDescent="0.25">
      <c r="C74" s="1"/>
    </row>
    <row r="75" spans="1:8" x14ac:dyDescent="0.25">
      <c r="C75" s="1"/>
    </row>
    <row r="76" spans="1:8" x14ac:dyDescent="0.25">
      <c r="C76" s="1"/>
    </row>
    <row r="77" spans="1:8" x14ac:dyDescent="0.25">
      <c r="C77" s="1"/>
    </row>
  </sheetData>
  <mergeCells count="2">
    <mergeCell ref="A32:C32"/>
    <mergeCell ref="A33:C3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36150105A534DBDB1D7480B3169F7" ma:contentTypeVersion="6" ma:contentTypeDescription="Create a new document." ma:contentTypeScope="" ma:versionID="9f544096c7e7809ae653658220b27cdf">
  <xsd:schema xmlns:xsd="http://www.w3.org/2001/XMLSchema" xmlns:xs="http://www.w3.org/2001/XMLSchema" xmlns:p="http://schemas.microsoft.com/office/2006/metadata/properties" xmlns:ns3="a8c0e5b3-ff94-4fbb-9506-e02602258553" targetNamespace="http://schemas.microsoft.com/office/2006/metadata/properties" ma:root="true" ma:fieldsID="a1ae46f86bd19719badc9aee96ba87dc" ns3:_="">
    <xsd:import namespace="a8c0e5b3-ff94-4fbb-9506-e0260225855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0e5b3-ff94-4fbb-9506-e0260225855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c0e5b3-ff94-4fbb-9506-e02602258553" xsi:nil="true"/>
  </documentManagement>
</p:properties>
</file>

<file path=customXml/itemProps1.xml><?xml version="1.0" encoding="utf-8"?>
<ds:datastoreItem xmlns:ds="http://schemas.openxmlformats.org/officeDocument/2006/customXml" ds:itemID="{581901B3-3926-47DD-BBBD-BA4081E02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0e5b3-ff94-4fbb-9506-e02602258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CA2C1A-DFD1-4A41-9C6D-8ABA59295E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75491-5A83-44EB-B62F-8426EF724944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a8c0e5b3-ff94-4fbb-9506-e0260225855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Måndag</vt:lpstr>
      <vt:lpstr>Tisdag</vt:lpstr>
      <vt:lpstr>Onsdag</vt:lpstr>
      <vt:lpstr>Torsdag</vt:lpstr>
      <vt:lpstr>Fredag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Tariqul Islam</dc:creator>
  <cp:lastModifiedBy>Tariqul Islam</cp:lastModifiedBy>
  <dcterms:created xsi:type="dcterms:W3CDTF">2026-01-06T10:14:57Z</dcterms:created>
  <dcterms:modified xsi:type="dcterms:W3CDTF">2026-01-06T12:19:14Z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0x01010089336150105A534DBDB1D7480B3169F7</vt:lpwstr>
  </property>
</Properties>
</file>